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0"/>
  <workbookPr/>
  <mc:AlternateContent xmlns:mc="http://schemas.openxmlformats.org/markup-compatibility/2006">
    <mc:Choice Requires="x15">
      <x15ac:absPath xmlns:x15ac="http://schemas.microsoft.com/office/spreadsheetml/2010/11/ac" url="https://unigeit-my.sharepoint.com/personal/s4223595_studenti_unige_it/Documents/Thesis/Thesis Data/Chatbots Comparison TEST/"/>
    </mc:Choice>
  </mc:AlternateContent>
  <xr:revisionPtr revIDLastSave="1102" documentId="8_{14934E3E-784F-E642-93F6-1302B96F3CDE}" xr6:coauthVersionLast="47" xr6:coauthVersionMax="47" xr10:uidLastSave="{E9E15BB7-427A-4415-83B9-2795BA0E63B3}"/>
  <bookViews>
    <workbookView xWindow="0" yWindow="0" windowWidth="28800" windowHeight="18000" firstSheet="1" activeTab="1" xr2:uid="{00000000-000D-0000-FFFF-FFFF00000000}"/>
  </bookViews>
  <sheets>
    <sheet name="Coherence data" sheetId="1" r:id="rId1"/>
    <sheet name="SASSI data" sheetId="3" r:id="rId2"/>
    <sheet name="SASSI Cronbach" sheetId="9" r:id="rId3"/>
    <sheet name="Pearson Correlation" sheetId="6" r:id="rId4"/>
    <sheet name="Normality and Significance" sheetId="5" r:id="rId5"/>
    <sheet name="Coherence analysis" sheetId="7" r:id="rId6"/>
  </sheets>
  <definedNames>
    <definedName name="anscount" hidden="1">1</definedName>
    <definedName name="KSChartData">OFFSET(#REF!,0,0,#REF!,#REF!)</definedName>
    <definedName name="KSChartX">OFFSET(#REF!,0,0,#REF!-1,1)</definedName>
    <definedName name="KSChartY1">OFFSET(#REF!,0,0,#REF!,1)</definedName>
    <definedName name="KSChartY2">OFFSET(#REF!,0,0,#REF!,1)</definedName>
    <definedName name="KSData">#REF!</definedName>
    <definedName name="KSDTableH">#REF!</definedName>
    <definedName name="KSDTableV">#REF!</definedName>
    <definedName name="KSMatrix">#REF!</definedName>
    <definedName name="KSRawData">#REF!</definedName>
    <definedName name="KSRawData2">#REF!</definedName>
  </definedName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96" i="3" l="1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0" i="3"/>
  <c r="M179" i="3"/>
  <c r="M178" i="3"/>
  <c r="L199" i="3"/>
  <c r="K199" i="3"/>
  <c r="J199" i="3"/>
  <c r="I199" i="3"/>
  <c r="H199" i="3"/>
  <c r="G199" i="3"/>
  <c r="F199" i="3"/>
  <c r="G117" i="9"/>
  <c r="F117" i="9"/>
  <c r="E117" i="9"/>
  <c r="D117" i="9"/>
  <c r="C117" i="9"/>
  <c r="B117" i="9"/>
  <c r="G110" i="9"/>
  <c r="F110" i="9"/>
  <c r="E110" i="9"/>
  <c r="D110" i="9"/>
  <c r="C110" i="9"/>
  <c r="B110" i="9"/>
  <c r="G109" i="9"/>
  <c r="F109" i="9"/>
  <c r="E109" i="9"/>
  <c r="D109" i="9"/>
  <c r="C109" i="9"/>
  <c r="B109" i="9"/>
  <c r="G113" i="9"/>
  <c r="F113" i="9"/>
  <c r="E113" i="9"/>
  <c r="D113" i="9"/>
  <c r="C113" i="9"/>
  <c r="G112" i="9"/>
  <c r="F112" i="9"/>
  <c r="E112" i="9"/>
  <c r="D112" i="9"/>
  <c r="C112" i="9"/>
  <c r="AP12" i="9"/>
  <c r="AP105" i="9"/>
  <c r="AP104" i="9"/>
  <c r="AP103" i="9"/>
  <c r="AP102" i="9"/>
  <c r="AP101" i="9"/>
  <c r="AP100" i="9"/>
  <c r="AP99" i="9"/>
  <c r="AP98" i="9"/>
  <c r="AP97" i="9"/>
  <c r="AP96" i="9"/>
  <c r="AP95" i="9"/>
  <c r="AP94" i="9"/>
  <c r="AP93" i="9"/>
  <c r="AP92" i="9"/>
  <c r="AP91" i="9"/>
  <c r="AP90" i="9"/>
  <c r="AP89" i="9"/>
  <c r="AP88" i="9"/>
  <c r="AP87" i="9"/>
  <c r="AP86" i="9"/>
  <c r="AP85" i="9"/>
  <c r="AP84" i="9"/>
  <c r="AP83" i="9"/>
  <c r="AP82" i="9"/>
  <c r="AP81" i="9"/>
  <c r="AP80" i="9"/>
  <c r="AP79" i="9"/>
  <c r="AP78" i="9"/>
  <c r="AP77" i="9"/>
  <c r="AP76" i="9"/>
  <c r="AP75" i="9"/>
  <c r="AP74" i="9"/>
  <c r="AP73" i="9"/>
  <c r="AP72" i="9"/>
  <c r="AP71" i="9"/>
  <c r="AP70" i="9"/>
  <c r="AP69" i="9"/>
  <c r="AP68" i="9"/>
  <c r="AP67" i="9"/>
  <c r="AP66" i="9"/>
  <c r="AP65" i="9"/>
  <c r="AP64" i="9"/>
  <c r="AP63" i="9"/>
  <c r="AP62" i="9"/>
  <c r="AP61" i="9"/>
  <c r="AP60" i="9"/>
  <c r="AP59" i="9"/>
  <c r="AP58" i="9"/>
  <c r="AP57" i="9"/>
  <c r="AP56" i="9"/>
  <c r="AP55" i="9"/>
  <c r="AP54" i="9"/>
  <c r="AP53" i="9"/>
  <c r="AP52" i="9"/>
  <c r="AP51" i="9"/>
  <c r="AP50" i="9"/>
  <c r="AP49" i="9"/>
  <c r="AP48" i="9"/>
  <c r="AP47" i="9"/>
  <c r="AP46" i="9"/>
  <c r="AP45" i="9"/>
  <c r="AP44" i="9"/>
  <c r="AP43" i="9"/>
  <c r="AP42" i="9"/>
  <c r="AP41" i="9"/>
  <c r="AP40" i="9"/>
  <c r="AP39" i="9"/>
  <c r="AP38" i="9"/>
  <c r="AP37" i="9"/>
  <c r="AP36" i="9"/>
  <c r="AP35" i="9"/>
  <c r="AP34" i="9"/>
  <c r="AP33" i="9"/>
  <c r="AP32" i="9"/>
  <c r="AP31" i="9"/>
  <c r="AP30" i="9"/>
  <c r="AP29" i="9"/>
  <c r="AP28" i="9"/>
  <c r="AP27" i="9"/>
  <c r="AP26" i="9"/>
  <c r="AP25" i="9"/>
  <c r="AP24" i="9"/>
  <c r="AP23" i="9"/>
  <c r="AP22" i="9"/>
  <c r="AP21" i="9"/>
  <c r="AP20" i="9"/>
  <c r="AP19" i="9"/>
  <c r="AP18" i="9"/>
  <c r="AP17" i="9"/>
  <c r="AP16" i="9"/>
  <c r="AP15" i="9"/>
  <c r="AP14" i="9"/>
  <c r="AP13" i="9"/>
  <c r="AP11" i="9"/>
  <c r="AP10" i="9"/>
  <c r="AP9" i="9"/>
  <c r="AP8" i="9"/>
  <c r="AP7" i="9"/>
  <c r="AP6" i="9"/>
  <c r="AT31" i="9"/>
  <c r="AT105" i="9"/>
  <c r="AT104" i="9"/>
  <c r="AT103" i="9"/>
  <c r="AT102" i="9"/>
  <c r="AT101" i="9"/>
  <c r="AT100" i="9"/>
  <c r="AT99" i="9"/>
  <c r="AT98" i="9"/>
  <c r="AT97" i="9"/>
  <c r="AT96" i="9"/>
  <c r="AT95" i="9"/>
  <c r="AT94" i="9"/>
  <c r="AT93" i="9"/>
  <c r="AT92" i="9"/>
  <c r="AT91" i="9"/>
  <c r="AT90" i="9"/>
  <c r="AT89" i="9"/>
  <c r="AT88" i="9"/>
  <c r="AT87" i="9"/>
  <c r="AT86" i="9"/>
  <c r="AT85" i="9"/>
  <c r="AT84" i="9"/>
  <c r="AT83" i="9"/>
  <c r="AT82" i="9"/>
  <c r="AT81" i="9"/>
  <c r="AT80" i="9"/>
  <c r="AT79" i="9"/>
  <c r="AT78" i="9"/>
  <c r="AT77" i="9"/>
  <c r="AT76" i="9"/>
  <c r="AT75" i="9"/>
  <c r="AT74" i="9"/>
  <c r="AT73" i="9"/>
  <c r="AT72" i="9"/>
  <c r="AT71" i="9"/>
  <c r="AT70" i="9"/>
  <c r="AT69" i="9"/>
  <c r="AT68" i="9"/>
  <c r="AT67" i="9"/>
  <c r="AT66" i="9"/>
  <c r="AT65" i="9"/>
  <c r="AT64" i="9"/>
  <c r="AT63" i="9"/>
  <c r="AT62" i="9"/>
  <c r="AT61" i="9"/>
  <c r="AT60" i="9"/>
  <c r="AT59" i="9"/>
  <c r="AT58" i="9"/>
  <c r="AT57" i="9"/>
  <c r="AT56" i="9"/>
  <c r="AT55" i="9"/>
  <c r="AT54" i="9"/>
  <c r="AT53" i="9"/>
  <c r="AT52" i="9"/>
  <c r="AT51" i="9"/>
  <c r="AT50" i="9"/>
  <c r="AT49" i="9"/>
  <c r="AT48" i="9"/>
  <c r="AT47" i="9"/>
  <c r="AT46" i="9"/>
  <c r="AT45" i="9"/>
  <c r="AT44" i="9"/>
  <c r="AT43" i="9"/>
  <c r="AT42" i="9"/>
  <c r="AT41" i="9"/>
  <c r="AT40" i="9"/>
  <c r="AT39" i="9"/>
  <c r="AT38" i="9"/>
  <c r="AT37" i="9"/>
  <c r="AT36" i="9"/>
  <c r="AT35" i="9"/>
  <c r="AT34" i="9"/>
  <c r="AT33" i="9"/>
  <c r="AT32" i="9"/>
  <c r="AT30" i="9"/>
  <c r="AT29" i="9"/>
  <c r="AT28" i="9"/>
  <c r="AT27" i="9"/>
  <c r="AT26" i="9"/>
  <c r="AT25" i="9"/>
  <c r="AT24" i="9"/>
  <c r="AT23" i="9"/>
  <c r="AT22" i="9"/>
  <c r="AT21" i="9"/>
  <c r="AT20" i="9"/>
  <c r="AT19" i="9"/>
  <c r="AT18" i="9"/>
  <c r="AT17" i="9"/>
  <c r="AT16" i="9"/>
  <c r="AT15" i="9"/>
  <c r="AT14" i="9"/>
  <c r="AT13" i="9"/>
  <c r="AT12" i="9"/>
  <c r="AT11" i="9"/>
  <c r="AT10" i="9"/>
  <c r="AT9" i="9"/>
  <c r="AT8" i="9"/>
  <c r="AT7" i="9"/>
  <c r="AT6" i="9"/>
  <c r="AJ105" i="9"/>
  <c r="AJ104" i="9"/>
  <c r="AJ103" i="9"/>
  <c r="AJ102" i="9"/>
  <c r="AJ101" i="9"/>
  <c r="AJ100" i="9"/>
  <c r="AJ99" i="9"/>
  <c r="AJ98" i="9"/>
  <c r="AJ97" i="9"/>
  <c r="AJ96" i="9"/>
  <c r="AJ95" i="9"/>
  <c r="AJ94" i="9"/>
  <c r="AJ93" i="9"/>
  <c r="AJ92" i="9"/>
  <c r="AJ91" i="9"/>
  <c r="AJ90" i="9"/>
  <c r="AJ89" i="9"/>
  <c r="AJ88" i="9"/>
  <c r="AJ87" i="9"/>
  <c r="AJ86" i="9"/>
  <c r="AJ85" i="9"/>
  <c r="AJ84" i="9"/>
  <c r="AJ83" i="9"/>
  <c r="AJ82" i="9"/>
  <c r="AJ81" i="9"/>
  <c r="AJ80" i="9"/>
  <c r="AJ79" i="9"/>
  <c r="AJ78" i="9"/>
  <c r="AJ77" i="9"/>
  <c r="AJ76" i="9"/>
  <c r="AJ75" i="9"/>
  <c r="AJ74" i="9"/>
  <c r="AJ73" i="9"/>
  <c r="AJ72" i="9"/>
  <c r="AJ71" i="9"/>
  <c r="AJ70" i="9"/>
  <c r="AJ69" i="9"/>
  <c r="AJ68" i="9"/>
  <c r="AJ67" i="9"/>
  <c r="AJ66" i="9"/>
  <c r="AJ65" i="9"/>
  <c r="AJ64" i="9"/>
  <c r="AJ63" i="9"/>
  <c r="AJ62" i="9"/>
  <c r="AJ61" i="9"/>
  <c r="AJ60" i="9"/>
  <c r="AJ59" i="9"/>
  <c r="AJ58" i="9"/>
  <c r="AJ57" i="9"/>
  <c r="AJ56" i="9"/>
  <c r="AJ55" i="9"/>
  <c r="AJ54" i="9"/>
  <c r="AJ53" i="9"/>
  <c r="AJ52" i="9"/>
  <c r="AJ51" i="9"/>
  <c r="AJ50" i="9"/>
  <c r="AJ49" i="9"/>
  <c r="AJ48" i="9"/>
  <c r="AJ47" i="9"/>
  <c r="AJ46" i="9"/>
  <c r="AJ45" i="9"/>
  <c r="AJ44" i="9"/>
  <c r="AJ43" i="9"/>
  <c r="AJ42" i="9"/>
  <c r="AJ41" i="9"/>
  <c r="AJ40" i="9"/>
  <c r="AJ39" i="9"/>
  <c r="AJ38" i="9"/>
  <c r="AJ37" i="9"/>
  <c r="AJ36" i="9"/>
  <c r="AJ35" i="9"/>
  <c r="AJ34" i="9"/>
  <c r="AJ33" i="9"/>
  <c r="AJ32" i="9"/>
  <c r="AJ31" i="9"/>
  <c r="AJ30" i="9"/>
  <c r="AJ29" i="9"/>
  <c r="AJ28" i="9"/>
  <c r="AJ27" i="9"/>
  <c r="AJ26" i="9"/>
  <c r="AJ25" i="9"/>
  <c r="AJ24" i="9"/>
  <c r="AJ23" i="9"/>
  <c r="AJ22" i="9"/>
  <c r="AJ21" i="9"/>
  <c r="AJ20" i="9"/>
  <c r="AJ19" i="9"/>
  <c r="AJ18" i="9"/>
  <c r="AJ17" i="9"/>
  <c r="AJ16" i="9"/>
  <c r="AJ15" i="9"/>
  <c r="AJ14" i="9"/>
  <c r="AJ13" i="9"/>
  <c r="AJ12" i="9"/>
  <c r="AJ11" i="9"/>
  <c r="AJ10" i="9"/>
  <c r="AJ9" i="9"/>
  <c r="AJ8" i="9"/>
  <c r="AJ7" i="9"/>
  <c r="AJ6" i="9"/>
  <c r="AC105" i="9"/>
  <c r="AC104" i="9"/>
  <c r="AC103" i="9"/>
  <c r="AC102" i="9"/>
  <c r="AC101" i="9"/>
  <c r="AC100" i="9"/>
  <c r="AC99" i="9"/>
  <c r="AC98" i="9"/>
  <c r="AC97" i="9"/>
  <c r="AC96" i="9"/>
  <c r="AC95" i="9"/>
  <c r="AC94" i="9"/>
  <c r="AC93" i="9"/>
  <c r="AC92" i="9"/>
  <c r="AC91" i="9"/>
  <c r="AC90" i="9"/>
  <c r="AC89" i="9"/>
  <c r="AC88" i="9"/>
  <c r="AC87" i="9"/>
  <c r="AC86" i="9"/>
  <c r="AC85" i="9"/>
  <c r="AC84" i="9"/>
  <c r="AC83" i="9"/>
  <c r="AC82" i="9"/>
  <c r="AC81" i="9"/>
  <c r="AC80" i="9"/>
  <c r="AC79" i="9"/>
  <c r="AC78" i="9"/>
  <c r="AC77" i="9"/>
  <c r="AC76" i="9"/>
  <c r="AC75" i="9"/>
  <c r="AC74" i="9"/>
  <c r="AC73" i="9"/>
  <c r="AC72" i="9"/>
  <c r="AC71" i="9"/>
  <c r="AC70" i="9"/>
  <c r="AC69" i="9"/>
  <c r="AC68" i="9"/>
  <c r="AC67" i="9"/>
  <c r="AC66" i="9"/>
  <c r="AC65" i="9"/>
  <c r="AC64" i="9"/>
  <c r="AC63" i="9"/>
  <c r="AC62" i="9"/>
  <c r="AC61" i="9"/>
  <c r="AC60" i="9"/>
  <c r="AC59" i="9"/>
  <c r="AC58" i="9"/>
  <c r="AC57" i="9"/>
  <c r="AC56" i="9"/>
  <c r="AC55" i="9"/>
  <c r="AC54" i="9"/>
  <c r="AC53" i="9"/>
  <c r="AC52" i="9"/>
  <c r="AC51" i="9"/>
  <c r="AC50" i="9"/>
  <c r="AC49" i="9"/>
  <c r="AC48" i="9"/>
  <c r="AC47" i="9"/>
  <c r="AC46" i="9"/>
  <c r="AC45" i="9"/>
  <c r="AC44" i="9"/>
  <c r="AC43" i="9"/>
  <c r="AC42" i="9"/>
  <c r="AC41" i="9"/>
  <c r="AC40" i="9"/>
  <c r="AC39" i="9"/>
  <c r="AC38" i="9"/>
  <c r="AC37" i="9"/>
  <c r="AC36" i="9"/>
  <c r="AC35" i="9"/>
  <c r="AC34" i="9"/>
  <c r="AC33" i="9"/>
  <c r="AC32" i="9"/>
  <c r="AC31" i="9"/>
  <c r="AC30" i="9"/>
  <c r="AC29" i="9"/>
  <c r="AC28" i="9"/>
  <c r="AC27" i="9"/>
  <c r="AC26" i="9"/>
  <c r="AC25" i="9"/>
  <c r="AC24" i="9"/>
  <c r="AC23" i="9"/>
  <c r="AC22" i="9"/>
  <c r="AC21" i="9"/>
  <c r="AC20" i="9"/>
  <c r="AC19" i="9"/>
  <c r="AC18" i="9"/>
  <c r="AC17" i="9"/>
  <c r="AC16" i="9"/>
  <c r="AC15" i="9"/>
  <c r="AC14" i="9"/>
  <c r="AC13" i="9"/>
  <c r="AC12" i="9"/>
  <c r="AC11" i="9"/>
  <c r="AC10" i="9"/>
  <c r="AC9" i="9"/>
  <c r="AC8" i="9"/>
  <c r="AC7" i="9"/>
  <c r="AC6" i="9"/>
  <c r="V105" i="9"/>
  <c r="V104" i="9"/>
  <c r="V103" i="9"/>
  <c r="V102" i="9"/>
  <c r="V101" i="9"/>
  <c r="V100" i="9"/>
  <c r="V99" i="9"/>
  <c r="V98" i="9"/>
  <c r="V97" i="9"/>
  <c r="V96" i="9"/>
  <c r="V95" i="9"/>
  <c r="V94" i="9"/>
  <c r="V93" i="9"/>
  <c r="V92" i="9"/>
  <c r="V91" i="9"/>
  <c r="V90" i="9"/>
  <c r="V89" i="9"/>
  <c r="V88" i="9"/>
  <c r="V87" i="9"/>
  <c r="V86" i="9"/>
  <c r="V85" i="9"/>
  <c r="V84" i="9"/>
  <c r="V83" i="9"/>
  <c r="V82" i="9"/>
  <c r="V81" i="9"/>
  <c r="V80" i="9"/>
  <c r="V79" i="9"/>
  <c r="V78" i="9"/>
  <c r="V77" i="9"/>
  <c r="V76" i="9"/>
  <c r="V75" i="9"/>
  <c r="V74" i="9"/>
  <c r="V73" i="9"/>
  <c r="V72" i="9"/>
  <c r="V71" i="9"/>
  <c r="V70" i="9"/>
  <c r="V69" i="9"/>
  <c r="V68" i="9"/>
  <c r="V67" i="9"/>
  <c r="V66" i="9"/>
  <c r="V65" i="9"/>
  <c r="V64" i="9"/>
  <c r="V63" i="9"/>
  <c r="V62" i="9"/>
  <c r="V61" i="9"/>
  <c r="V60" i="9"/>
  <c r="V59" i="9"/>
  <c r="V58" i="9"/>
  <c r="V57" i="9"/>
  <c r="V56" i="9"/>
  <c r="V55" i="9"/>
  <c r="V54" i="9"/>
  <c r="V53" i="9"/>
  <c r="V52" i="9"/>
  <c r="V51" i="9"/>
  <c r="V50" i="9"/>
  <c r="V49" i="9"/>
  <c r="V48" i="9"/>
  <c r="V47" i="9"/>
  <c r="V46" i="9"/>
  <c r="V45" i="9"/>
  <c r="V44" i="9"/>
  <c r="V43" i="9"/>
  <c r="V42" i="9"/>
  <c r="V41" i="9"/>
  <c r="V40" i="9"/>
  <c r="V39" i="9"/>
  <c r="V38" i="9"/>
  <c r="V37" i="9"/>
  <c r="V36" i="9"/>
  <c r="V35" i="9"/>
  <c r="V34" i="9"/>
  <c r="V33" i="9"/>
  <c r="V32" i="9"/>
  <c r="V31" i="9"/>
  <c r="V30" i="9"/>
  <c r="V29" i="9"/>
  <c r="V28" i="9"/>
  <c r="V27" i="9"/>
  <c r="V26" i="9"/>
  <c r="V25" i="9"/>
  <c r="V24" i="9"/>
  <c r="V23" i="9"/>
  <c r="V22" i="9"/>
  <c r="V21" i="9"/>
  <c r="V20" i="9"/>
  <c r="V19" i="9"/>
  <c r="V18" i="9"/>
  <c r="V17" i="9"/>
  <c r="V16" i="9"/>
  <c r="V15" i="9"/>
  <c r="V14" i="9"/>
  <c r="V13" i="9"/>
  <c r="V12" i="9"/>
  <c r="V11" i="9"/>
  <c r="V10" i="9"/>
  <c r="V9" i="9"/>
  <c r="V8" i="9"/>
  <c r="V7" i="9"/>
  <c r="V6" i="9"/>
  <c r="J106" i="9"/>
  <c r="K105" i="9"/>
  <c r="K104" i="9"/>
  <c r="K103" i="9"/>
  <c r="K102" i="9"/>
  <c r="K101" i="9"/>
  <c r="K100" i="9"/>
  <c r="K99" i="9"/>
  <c r="K98" i="9"/>
  <c r="K97" i="9"/>
  <c r="K96" i="9"/>
  <c r="K95" i="9"/>
  <c r="K94" i="9"/>
  <c r="K93" i="9"/>
  <c r="K92" i="9"/>
  <c r="K91" i="9"/>
  <c r="K90" i="9"/>
  <c r="K89" i="9"/>
  <c r="K88" i="9"/>
  <c r="K87" i="9"/>
  <c r="K86" i="9"/>
  <c r="K85" i="9"/>
  <c r="K84" i="9"/>
  <c r="K83" i="9"/>
  <c r="K82" i="9"/>
  <c r="K81" i="9"/>
  <c r="K80" i="9"/>
  <c r="K79" i="9"/>
  <c r="K78" i="9"/>
  <c r="K77" i="9"/>
  <c r="K76" i="9"/>
  <c r="K75" i="9"/>
  <c r="K74" i="9"/>
  <c r="K73" i="9"/>
  <c r="K72" i="9"/>
  <c r="K71" i="9"/>
  <c r="K70" i="9"/>
  <c r="K69" i="9"/>
  <c r="K68" i="9"/>
  <c r="K67" i="9"/>
  <c r="K66" i="9"/>
  <c r="K65" i="9"/>
  <c r="K64" i="9"/>
  <c r="K63" i="9"/>
  <c r="K62" i="9"/>
  <c r="K61" i="9"/>
  <c r="K60" i="9"/>
  <c r="K59" i="9"/>
  <c r="K58" i="9"/>
  <c r="K57" i="9"/>
  <c r="K56" i="9"/>
  <c r="K55" i="9"/>
  <c r="K54" i="9"/>
  <c r="K53" i="9"/>
  <c r="K52" i="9"/>
  <c r="K51" i="9"/>
  <c r="K50" i="9"/>
  <c r="K49" i="9"/>
  <c r="K48" i="9"/>
  <c r="K47" i="9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K7" i="9"/>
  <c r="K6" i="9"/>
  <c r="F253" i="3"/>
  <c r="D253" i="3"/>
  <c r="H253" i="3"/>
  <c r="B112" i="9"/>
  <c r="B113" i="9" s="1"/>
  <c r="AS106" i="9"/>
  <c r="AR106" i="9"/>
  <c r="AO106" i="9"/>
  <c r="AN106" i="9"/>
  <c r="AM106" i="9"/>
  <c r="AL106" i="9"/>
  <c r="AI106" i="9"/>
  <c r="AH106" i="9"/>
  <c r="AG106" i="9"/>
  <c r="AF106" i="9"/>
  <c r="AE106" i="9"/>
  <c r="AB106" i="9"/>
  <c r="AA106" i="9"/>
  <c r="Z106" i="9"/>
  <c r="Y106" i="9"/>
  <c r="X106" i="9"/>
  <c r="U106" i="9"/>
  <c r="T106" i="9"/>
  <c r="S106" i="9"/>
  <c r="R106" i="9"/>
  <c r="Q106" i="9"/>
  <c r="P106" i="9"/>
  <c r="O106" i="9"/>
  <c r="N106" i="9"/>
  <c r="M106" i="9"/>
  <c r="I106" i="9"/>
  <c r="H106" i="9"/>
  <c r="G106" i="9"/>
  <c r="F106" i="9"/>
  <c r="E106" i="9"/>
  <c r="D106" i="9"/>
  <c r="C106" i="9"/>
  <c r="B106" i="9"/>
  <c r="I24" i="7"/>
  <c r="I23" i="7"/>
  <c r="I22" i="7"/>
  <c r="I20" i="7"/>
  <c r="I19" i="7"/>
  <c r="I15" i="7"/>
  <c r="N7" i="7"/>
  <c r="M7" i="7"/>
  <c r="L7" i="7"/>
  <c r="K7" i="7"/>
  <c r="J7" i="7"/>
  <c r="I16" i="7"/>
  <c r="I17" i="7"/>
  <c r="I18" i="7"/>
  <c r="I21" i="7"/>
  <c r="H108" i="6"/>
  <c r="G108" i="6"/>
  <c r="F108" i="6"/>
  <c r="E108" i="6"/>
  <c r="D108" i="6"/>
  <c r="AI143" i="3"/>
  <c r="C108" i="6"/>
  <c r="AY105" i="3"/>
  <c r="AY96" i="3"/>
  <c r="AY95" i="3"/>
  <c r="AY104" i="3"/>
  <c r="AY103" i="3"/>
  <c r="AY102" i="3"/>
  <c r="AY101" i="3"/>
  <c r="AY100" i="3"/>
  <c r="AY99" i="3"/>
  <c r="AY98" i="3"/>
  <c r="AY97" i="3"/>
  <c r="AY94" i="3"/>
  <c r="AY93" i="3"/>
  <c r="AY92" i="3"/>
  <c r="AY91" i="3"/>
  <c r="AY90" i="3"/>
  <c r="AY89" i="3"/>
  <c r="AY88" i="3"/>
  <c r="AY87" i="3"/>
  <c r="AY86" i="3"/>
  <c r="AY74" i="3"/>
  <c r="AY75" i="3"/>
  <c r="AY84" i="3"/>
  <c r="AY83" i="3"/>
  <c r="AY82" i="3"/>
  <c r="AY81" i="3"/>
  <c r="AY80" i="3"/>
  <c r="AY79" i="3"/>
  <c r="AY78" i="3"/>
  <c r="AY77" i="3"/>
  <c r="AY76" i="3"/>
  <c r="AY73" i="3"/>
  <c r="AY72" i="3"/>
  <c r="AY71" i="3"/>
  <c r="AY70" i="3"/>
  <c r="AY69" i="3"/>
  <c r="AY68" i="3"/>
  <c r="AY67" i="3"/>
  <c r="AY66" i="3"/>
  <c r="AY65" i="3"/>
  <c r="AY63" i="3"/>
  <c r="AY62" i="3"/>
  <c r="AY61" i="3"/>
  <c r="AY60" i="3"/>
  <c r="AY59" i="3"/>
  <c r="AY58" i="3"/>
  <c r="AY57" i="3"/>
  <c r="AY56" i="3"/>
  <c r="AY55" i="3"/>
  <c r="AY54" i="3"/>
  <c r="AY53" i="3"/>
  <c r="AY50" i="3"/>
  <c r="AY49" i="3"/>
  <c r="AY52" i="3"/>
  <c r="AY51" i="3"/>
  <c r="AY48" i="3"/>
  <c r="AY47" i="3"/>
  <c r="AY44" i="3"/>
  <c r="AY45" i="3"/>
  <c r="AY46" i="3"/>
  <c r="AY42" i="3"/>
  <c r="AY35" i="3"/>
  <c r="AY30" i="3"/>
  <c r="AY24" i="3"/>
  <c r="AY23" i="3"/>
  <c r="AY32" i="3"/>
  <c r="AY33" i="3"/>
  <c r="AY36" i="3"/>
  <c r="AY41" i="3"/>
  <c r="AY40" i="3"/>
  <c r="AY39" i="3"/>
  <c r="AY38" i="3"/>
  <c r="AY37" i="3"/>
  <c r="AY34" i="3"/>
  <c r="AY31" i="3"/>
  <c r="AY29" i="3"/>
  <c r="AY28" i="3"/>
  <c r="AY27" i="3"/>
  <c r="AY26" i="3"/>
  <c r="AY25" i="3"/>
  <c r="AY11" i="3"/>
  <c r="AY12" i="3"/>
  <c r="AY21" i="3"/>
  <c r="AY20" i="3"/>
  <c r="AY19" i="3"/>
  <c r="AY18" i="3"/>
  <c r="AY17" i="3"/>
  <c r="AY16" i="3"/>
  <c r="AY15" i="3"/>
  <c r="AY14" i="3"/>
  <c r="AY13" i="3"/>
  <c r="AY10" i="3"/>
  <c r="AY9" i="3"/>
  <c r="AY8" i="3"/>
  <c r="AY7" i="3"/>
  <c r="AY6" i="3"/>
  <c r="AY5" i="3"/>
  <c r="AY4" i="3"/>
  <c r="AY3" i="3"/>
  <c r="AY2" i="3"/>
  <c r="AS221" i="3"/>
  <c r="AC177" i="3"/>
  <c r="D199" i="3"/>
  <c r="D177" i="3"/>
  <c r="I177" i="3"/>
  <c r="J177" i="3"/>
  <c r="K177" i="3"/>
  <c r="L177" i="3"/>
  <c r="AR183" i="3"/>
  <c r="AR193" i="3"/>
  <c r="AT180" i="3"/>
  <c r="AU180" i="3"/>
  <c r="AU191" i="3"/>
  <c r="AU196" i="3"/>
  <c r="AU175" i="3"/>
  <c r="AT197" i="3"/>
  <c r="AT178" i="3"/>
  <c r="AT182" i="3"/>
  <c r="AR186" i="3"/>
  <c r="AR178" i="3"/>
  <c r="AZ249" i="3"/>
  <c r="AZ250" i="3" s="1"/>
  <c r="AZ133" i="3"/>
  <c r="AZ155" i="3"/>
  <c r="AZ177" i="3"/>
  <c r="AZ199" i="3"/>
  <c r="AZ221" i="3"/>
  <c r="AR249" i="3"/>
  <c r="AR250" i="3" s="1"/>
  <c r="AS199" i="3"/>
  <c r="AS177" i="3"/>
  <c r="AS155" i="3"/>
  <c r="AS133" i="3"/>
  <c r="AJ249" i="3"/>
  <c r="AJ250" i="3" s="1"/>
  <c r="AO130" i="3"/>
  <c r="AO131" i="3"/>
  <c r="AO129" i="3"/>
  <c r="AO128" i="3"/>
  <c r="AO127" i="3"/>
  <c r="AO126" i="3"/>
  <c r="AO125" i="3"/>
  <c r="AO124" i="3"/>
  <c r="AO123" i="3"/>
  <c r="AO122" i="3"/>
  <c r="AO121" i="3"/>
  <c r="AO120" i="3"/>
  <c r="AO119" i="3"/>
  <c r="AO118" i="3"/>
  <c r="AO117" i="3"/>
  <c r="AO116" i="3"/>
  <c r="AO115" i="3"/>
  <c r="AO114" i="3"/>
  <c r="AO113" i="3"/>
  <c r="AO112" i="3"/>
  <c r="AO153" i="3"/>
  <c r="AO152" i="3"/>
  <c r="AO151" i="3"/>
  <c r="AO150" i="3"/>
  <c r="AO149" i="3"/>
  <c r="AO148" i="3"/>
  <c r="AO147" i="3"/>
  <c r="AO146" i="3"/>
  <c r="AO145" i="3"/>
  <c r="AO144" i="3"/>
  <c r="AO143" i="3"/>
  <c r="AO142" i="3"/>
  <c r="AO141" i="3"/>
  <c r="AO140" i="3"/>
  <c r="AO139" i="3"/>
  <c r="AO138" i="3"/>
  <c r="AO137" i="3"/>
  <c r="AO136" i="3"/>
  <c r="AO135" i="3"/>
  <c r="AO134" i="3"/>
  <c r="AO175" i="3"/>
  <c r="AO174" i="3"/>
  <c r="AO173" i="3"/>
  <c r="AO172" i="3"/>
  <c r="AO171" i="3"/>
  <c r="AO170" i="3"/>
  <c r="AO169" i="3"/>
  <c r="AO168" i="3"/>
  <c r="AO167" i="3"/>
  <c r="AO166" i="3"/>
  <c r="AO165" i="3"/>
  <c r="AO164" i="3"/>
  <c r="AO163" i="3"/>
  <c r="AO162" i="3"/>
  <c r="AO161" i="3"/>
  <c r="AO160" i="3"/>
  <c r="AO159" i="3"/>
  <c r="AO158" i="3"/>
  <c r="AO157" i="3"/>
  <c r="AO156" i="3"/>
  <c r="AO197" i="3"/>
  <c r="AO196" i="3"/>
  <c r="AO195" i="3"/>
  <c r="AO194" i="3"/>
  <c r="AO193" i="3"/>
  <c r="AO192" i="3"/>
  <c r="AO191" i="3"/>
  <c r="AO190" i="3"/>
  <c r="AO189" i="3"/>
  <c r="AO188" i="3"/>
  <c r="AO187" i="3"/>
  <c r="AO186" i="3"/>
  <c r="AO185" i="3"/>
  <c r="AO184" i="3"/>
  <c r="AO183" i="3"/>
  <c r="AO182" i="3"/>
  <c r="AO181" i="3"/>
  <c r="AO180" i="3"/>
  <c r="AO179" i="3"/>
  <c r="AO178" i="3"/>
  <c r="AO219" i="3"/>
  <c r="AO218" i="3"/>
  <c r="AO217" i="3"/>
  <c r="AO216" i="3"/>
  <c r="AO215" i="3"/>
  <c r="AO214" i="3"/>
  <c r="AO213" i="3"/>
  <c r="AO212" i="3"/>
  <c r="AO211" i="3"/>
  <c r="AO210" i="3"/>
  <c r="AO209" i="3"/>
  <c r="AO208" i="3"/>
  <c r="AO207" i="3"/>
  <c r="AO206" i="3"/>
  <c r="AO205" i="3"/>
  <c r="AO204" i="3"/>
  <c r="AO203" i="3"/>
  <c r="AO202" i="3"/>
  <c r="AO201" i="3"/>
  <c r="AO200" i="3"/>
  <c r="AN221" i="3"/>
  <c r="AM221" i="3"/>
  <c r="AL221" i="3"/>
  <c r="AK221" i="3"/>
  <c r="AJ221" i="3"/>
  <c r="AN199" i="3"/>
  <c r="AM199" i="3"/>
  <c r="AL199" i="3"/>
  <c r="AK199" i="3"/>
  <c r="AJ199" i="3"/>
  <c r="AN177" i="3"/>
  <c r="AM177" i="3"/>
  <c r="AL177" i="3"/>
  <c r="AK177" i="3"/>
  <c r="AJ177" i="3"/>
  <c r="AJ155" i="3"/>
  <c r="AN155" i="3"/>
  <c r="AM155" i="3"/>
  <c r="AL155" i="3"/>
  <c r="AK155" i="3"/>
  <c r="AN133" i="3"/>
  <c r="AM133" i="3"/>
  <c r="AL133" i="3"/>
  <c r="AK133" i="3"/>
  <c r="AJ133" i="3"/>
  <c r="AB249" i="3"/>
  <c r="AB250" i="3" s="1"/>
  <c r="AC133" i="3"/>
  <c r="AC155" i="3"/>
  <c r="AC199" i="3"/>
  <c r="AE221" i="3"/>
  <c r="AC221" i="3"/>
  <c r="AJ220" i="3"/>
  <c r="AK220" i="3"/>
  <c r="X133" i="3"/>
  <c r="W133" i="3"/>
  <c r="V133" i="3"/>
  <c r="U133" i="3"/>
  <c r="T133" i="3"/>
  <c r="S133" i="3"/>
  <c r="R133" i="3"/>
  <c r="Q133" i="3"/>
  <c r="P133" i="3"/>
  <c r="X221" i="3"/>
  <c r="W221" i="3"/>
  <c r="V221" i="3"/>
  <c r="U221" i="3"/>
  <c r="T221" i="3"/>
  <c r="S221" i="3"/>
  <c r="R221" i="3"/>
  <c r="Q221" i="3"/>
  <c r="P221" i="3"/>
  <c r="X155" i="3"/>
  <c r="W155" i="3"/>
  <c r="V155" i="3"/>
  <c r="U155" i="3"/>
  <c r="T155" i="3"/>
  <c r="S155" i="3"/>
  <c r="R155" i="3"/>
  <c r="Q155" i="3"/>
  <c r="P155" i="3"/>
  <c r="X177" i="3"/>
  <c r="W177" i="3"/>
  <c r="V177" i="3"/>
  <c r="U177" i="3"/>
  <c r="T177" i="3"/>
  <c r="S177" i="3"/>
  <c r="R177" i="3"/>
  <c r="Q177" i="3"/>
  <c r="P177" i="3"/>
  <c r="P199" i="3"/>
  <c r="X199" i="3"/>
  <c r="W199" i="3"/>
  <c r="V199" i="3"/>
  <c r="U199" i="3"/>
  <c r="T199" i="3"/>
  <c r="S199" i="3"/>
  <c r="R199" i="3"/>
  <c r="Q199" i="3"/>
  <c r="Y219" i="3"/>
  <c r="Y218" i="3"/>
  <c r="Y217" i="3"/>
  <c r="Y216" i="3"/>
  <c r="Y215" i="3"/>
  <c r="Y214" i="3"/>
  <c r="Y213" i="3"/>
  <c r="Y212" i="3"/>
  <c r="Y211" i="3"/>
  <c r="Y210" i="3"/>
  <c r="Y209" i="3"/>
  <c r="Y208" i="3"/>
  <c r="Y207" i="3"/>
  <c r="Y206" i="3"/>
  <c r="Y205" i="3"/>
  <c r="Y204" i="3"/>
  <c r="Y203" i="3"/>
  <c r="Y202" i="3"/>
  <c r="Y201" i="3"/>
  <c r="Y200" i="3"/>
  <c r="Y175" i="3"/>
  <c r="Y171" i="3"/>
  <c r="Y172" i="3"/>
  <c r="Y197" i="3"/>
  <c r="Y196" i="3"/>
  <c r="Y195" i="3"/>
  <c r="Y194" i="3"/>
  <c r="Y193" i="3"/>
  <c r="Y192" i="3"/>
  <c r="Y191" i="3"/>
  <c r="Y190" i="3"/>
  <c r="Y189" i="3"/>
  <c r="Y188" i="3"/>
  <c r="Y187" i="3"/>
  <c r="Y186" i="3"/>
  <c r="Y185" i="3"/>
  <c r="Y184" i="3"/>
  <c r="Y183" i="3"/>
  <c r="Y182" i="3"/>
  <c r="Y181" i="3"/>
  <c r="Y180" i="3"/>
  <c r="Y179" i="3"/>
  <c r="Y178" i="3"/>
  <c r="Y174" i="3"/>
  <c r="Y173" i="3"/>
  <c r="Y170" i="3"/>
  <c r="Y169" i="3"/>
  <c r="Y168" i="3"/>
  <c r="Y167" i="3"/>
  <c r="Y166" i="3"/>
  <c r="Y165" i="3"/>
  <c r="Y164" i="3"/>
  <c r="Y163" i="3"/>
  <c r="Y162" i="3"/>
  <c r="Y161" i="3"/>
  <c r="Y160" i="3"/>
  <c r="Y159" i="3"/>
  <c r="Y158" i="3"/>
  <c r="Y157" i="3"/>
  <c r="Y156" i="3"/>
  <c r="Y134" i="3"/>
  <c r="Y153" i="3"/>
  <c r="Y152" i="3"/>
  <c r="Y151" i="3"/>
  <c r="Y150" i="3"/>
  <c r="Y149" i="3"/>
  <c r="Y148" i="3"/>
  <c r="Y147" i="3"/>
  <c r="Y146" i="3"/>
  <c r="Y145" i="3"/>
  <c r="Y144" i="3"/>
  <c r="Y143" i="3"/>
  <c r="Y142" i="3"/>
  <c r="Y141" i="3"/>
  <c r="Y140" i="3"/>
  <c r="Y139" i="3"/>
  <c r="Y138" i="3"/>
  <c r="Y137" i="3"/>
  <c r="Y136" i="3"/>
  <c r="Y135" i="3"/>
  <c r="Y112" i="3"/>
  <c r="Y131" i="3"/>
  <c r="Y130" i="3"/>
  <c r="Y129" i="3"/>
  <c r="Y128" i="3"/>
  <c r="Y127" i="3"/>
  <c r="Y126" i="3"/>
  <c r="Y125" i="3"/>
  <c r="Y124" i="3"/>
  <c r="Y123" i="3"/>
  <c r="Y122" i="3"/>
  <c r="Y121" i="3"/>
  <c r="Y120" i="3"/>
  <c r="Y119" i="3"/>
  <c r="Y118" i="3"/>
  <c r="Y117" i="3"/>
  <c r="Y116" i="3"/>
  <c r="Y115" i="3"/>
  <c r="Y114" i="3"/>
  <c r="Y113" i="3"/>
  <c r="P249" i="3"/>
  <c r="P250" i="3" s="1"/>
  <c r="D249" i="3"/>
  <c r="D250" i="3" s="1"/>
  <c r="L221" i="3"/>
  <c r="K221" i="3"/>
  <c r="J221" i="3"/>
  <c r="I221" i="3"/>
  <c r="D221" i="3"/>
  <c r="D155" i="3"/>
  <c r="L155" i="3"/>
  <c r="K155" i="3"/>
  <c r="J155" i="3"/>
  <c r="I155" i="3"/>
  <c r="L133" i="3"/>
  <c r="K133" i="3"/>
  <c r="J133" i="3"/>
  <c r="I133" i="3"/>
  <c r="D133" i="3"/>
  <c r="AA318" i="5"/>
  <c r="AA270" i="5"/>
  <c r="AA268" i="5"/>
  <c r="AA267" i="5"/>
  <c r="AA265" i="5"/>
  <c r="AA264" i="5"/>
  <c r="AA262" i="5"/>
  <c r="AA225" i="5"/>
  <c r="AA219" i="5"/>
  <c r="AA217" i="5"/>
  <c r="AA179" i="5"/>
  <c r="AA176" i="5"/>
  <c r="AA175" i="5"/>
  <c r="AA173" i="5"/>
  <c r="AA172" i="5"/>
  <c r="AA171" i="5"/>
  <c r="AA170" i="5"/>
  <c r="AA127" i="5"/>
  <c r="AA83" i="5"/>
  <c r="AA81" i="5"/>
  <c r="AA78" i="5"/>
  <c r="AA35" i="5"/>
  <c r="G318" i="5"/>
  <c r="G271" i="5"/>
  <c r="G270" i="5"/>
  <c r="G269" i="5"/>
  <c r="G268" i="5"/>
  <c r="G267" i="5"/>
  <c r="G266" i="5"/>
  <c r="G265" i="5"/>
  <c r="G264" i="5"/>
  <c r="G263" i="5"/>
  <c r="G262" i="5"/>
  <c r="G87" i="5"/>
  <c r="G86" i="5"/>
  <c r="G84" i="5"/>
  <c r="G81" i="5"/>
  <c r="G225" i="5"/>
  <c r="G224" i="5"/>
  <c r="G223" i="5"/>
  <c r="G219" i="5"/>
  <c r="G218" i="5"/>
  <c r="G217" i="5"/>
  <c r="G179" i="5"/>
  <c r="G178" i="5"/>
  <c r="G177" i="5"/>
  <c r="G176" i="5"/>
  <c r="G175" i="5"/>
  <c r="G174" i="5"/>
  <c r="G173" i="5"/>
  <c r="G172" i="5"/>
  <c r="G171" i="5"/>
  <c r="G170" i="5"/>
  <c r="G127" i="5"/>
  <c r="G132" i="5"/>
  <c r="G125" i="5"/>
  <c r="G85" i="5"/>
  <c r="G83" i="5"/>
  <c r="G82" i="5"/>
  <c r="G80" i="5"/>
  <c r="G79" i="5"/>
  <c r="G78" i="5"/>
  <c r="G35" i="5"/>
  <c r="P257" i="3" l="1"/>
  <c r="AJ255" i="3"/>
  <c r="R253" i="3"/>
  <c r="R257" i="3"/>
  <c r="E269" i="3" s="1"/>
  <c r="P256" i="3"/>
  <c r="AJ256" i="3"/>
  <c r="P253" i="3"/>
  <c r="AJ253" i="3"/>
  <c r="R256" i="3"/>
  <c r="P255" i="3"/>
  <c r="P254" i="3"/>
  <c r="AJ254" i="3"/>
  <c r="G266" i="3" s="1"/>
  <c r="AJ257" i="3"/>
  <c r="AL257" i="3"/>
  <c r="AN257" i="3" s="1"/>
  <c r="AL256" i="3"/>
  <c r="AN256" i="3" s="1"/>
  <c r="AL255" i="3"/>
  <c r="G267" i="3" s="1"/>
  <c r="AL254" i="3"/>
  <c r="AL253" i="3"/>
  <c r="R254" i="3"/>
  <c r="R255" i="3"/>
  <c r="BA153" i="3"/>
  <c r="AY153" i="3" s="1"/>
  <c r="BA152" i="3"/>
  <c r="AY152" i="3" s="1"/>
  <c r="BA197" i="3"/>
  <c r="AY197" i="3" s="1"/>
  <c r="AU197" i="3"/>
  <c r="AR197" i="3"/>
  <c r="AQ84" i="3"/>
  <c r="AI197" i="3"/>
  <c r="AI84" i="3"/>
  <c r="AF197" i="3"/>
  <c r="AD197" i="3"/>
  <c r="AB197" i="3"/>
  <c r="AA84" i="3"/>
  <c r="O197" i="3"/>
  <c r="O84" i="3"/>
  <c r="H197" i="3"/>
  <c r="G197" i="3"/>
  <c r="F197" i="3"/>
  <c r="E197" i="3"/>
  <c r="C84" i="3"/>
  <c r="C84" i="1"/>
  <c r="BA175" i="3"/>
  <c r="AY175" i="3" s="1"/>
  <c r="BA174" i="3"/>
  <c r="AY174" i="3" s="1"/>
  <c r="AU174" i="3"/>
  <c r="AT174" i="3"/>
  <c r="AT175" i="3"/>
  <c r="AR175" i="3"/>
  <c r="AR174" i="3"/>
  <c r="AQ63" i="3"/>
  <c r="AQ62" i="3"/>
  <c r="AI175" i="3"/>
  <c r="AI174" i="3"/>
  <c r="AI63" i="3"/>
  <c r="AI62" i="3"/>
  <c r="AF175" i="3"/>
  <c r="AF174" i="3"/>
  <c r="AD174" i="3"/>
  <c r="AD175" i="3"/>
  <c r="AB175" i="3"/>
  <c r="AG175" i="3" s="1"/>
  <c r="AB174" i="3"/>
  <c r="AA63" i="3"/>
  <c r="AA62" i="3"/>
  <c r="C62" i="1"/>
  <c r="H174" i="3"/>
  <c r="H175" i="3"/>
  <c r="G175" i="3"/>
  <c r="G174" i="3"/>
  <c r="F174" i="3"/>
  <c r="F175" i="3"/>
  <c r="E175" i="3"/>
  <c r="E174" i="3"/>
  <c r="C63" i="3"/>
  <c r="C62" i="3"/>
  <c r="C63" i="1"/>
  <c r="AQ174" i="3" l="1"/>
  <c r="AQ197" i="3"/>
  <c r="AN253" i="3"/>
  <c r="AN254" i="3"/>
  <c r="AV175" i="3"/>
  <c r="AQ175" i="3"/>
  <c r="G268" i="3"/>
  <c r="AN255" i="3"/>
  <c r="E267" i="3"/>
  <c r="T257" i="3"/>
  <c r="E266" i="3"/>
  <c r="E265" i="3"/>
  <c r="M197" i="3"/>
  <c r="BB152" i="3"/>
  <c r="G269" i="3"/>
  <c r="E268" i="3"/>
  <c r="G265" i="3"/>
  <c r="BB174" i="3"/>
  <c r="BB175" i="3"/>
  <c r="AV197" i="3"/>
  <c r="BB153" i="3"/>
  <c r="AG174" i="3"/>
  <c r="AV174" i="3"/>
  <c r="AG197" i="3"/>
  <c r="BB197" i="3"/>
  <c r="M175" i="3"/>
  <c r="M174" i="3"/>
  <c r="AA174" i="3"/>
  <c r="C197" i="3"/>
  <c r="C174" i="3"/>
  <c r="AA197" i="3"/>
  <c r="C175" i="3"/>
  <c r="AA175" i="3"/>
  <c r="BA173" i="3"/>
  <c r="AY173" i="3" s="1"/>
  <c r="AU173" i="3"/>
  <c r="AT173" i="3"/>
  <c r="AR173" i="3"/>
  <c r="AQ61" i="3"/>
  <c r="AI173" i="3"/>
  <c r="AI61" i="3"/>
  <c r="AF173" i="3"/>
  <c r="AD173" i="3"/>
  <c r="AB173" i="3"/>
  <c r="AA61" i="3"/>
  <c r="H173" i="3"/>
  <c r="G173" i="3"/>
  <c r="F173" i="3"/>
  <c r="E173" i="3"/>
  <c r="C61" i="3"/>
  <c r="C61" i="1"/>
  <c r="BA172" i="3"/>
  <c r="AY172" i="3" s="1"/>
  <c r="AU172" i="3"/>
  <c r="AT172" i="3"/>
  <c r="AR172" i="3"/>
  <c r="AQ60" i="3"/>
  <c r="AI172" i="3"/>
  <c r="AI60" i="3"/>
  <c r="AF172" i="3"/>
  <c r="AD172" i="3"/>
  <c r="AB172" i="3"/>
  <c r="AA60" i="3"/>
  <c r="Q64" i="3"/>
  <c r="O60" i="3"/>
  <c r="H172" i="3"/>
  <c r="G172" i="3"/>
  <c r="F172" i="3"/>
  <c r="E172" i="3"/>
  <c r="C60" i="3"/>
  <c r="BA196" i="3"/>
  <c r="AY196" i="3" s="1"/>
  <c r="AT196" i="3"/>
  <c r="AR196" i="3"/>
  <c r="AQ83" i="3"/>
  <c r="AI196" i="3"/>
  <c r="AI83" i="3"/>
  <c r="AF196" i="3"/>
  <c r="AD196" i="3"/>
  <c r="AB196" i="3"/>
  <c r="AA83" i="3"/>
  <c r="O196" i="3"/>
  <c r="O83" i="3"/>
  <c r="H196" i="3"/>
  <c r="G196" i="3"/>
  <c r="F196" i="3"/>
  <c r="E196" i="3"/>
  <c r="C83" i="3"/>
  <c r="C60" i="1"/>
  <c r="C83" i="1"/>
  <c r="H219" i="3"/>
  <c r="G219" i="3"/>
  <c r="F219" i="3"/>
  <c r="E219" i="3"/>
  <c r="C105" i="3"/>
  <c r="BA219" i="3"/>
  <c r="AU219" i="3"/>
  <c r="AT219" i="3"/>
  <c r="AR219" i="3"/>
  <c r="AQ105" i="3"/>
  <c r="O105" i="3"/>
  <c r="O219" i="3"/>
  <c r="AF219" i="3"/>
  <c r="AD219" i="3"/>
  <c r="AB219" i="3"/>
  <c r="AA105" i="3"/>
  <c r="AI105" i="3"/>
  <c r="AI219" i="3"/>
  <c r="BA195" i="3"/>
  <c r="AY195" i="3" s="1"/>
  <c r="BA194" i="3"/>
  <c r="AY194" i="3" s="1"/>
  <c r="BA193" i="3"/>
  <c r="AY193" i="3" s="1"/>
  <c r="BA192" i="3"/>
  <c r="AY192" i="3" s="1"/>
  <c r="BA191" i="3"/>
  <c r="AY191" i="3" s="1"/>
  <c r="BA190" i="3"/>
  <c r="AY190" i="3" s="1"/>
  <c r="BA189" i="3"/>
  <c r="AY189" i="3" s="1"/>
  <c r="BA188" i="3"/>
  <c r="AY188" i="3" s="1"/>
  <c r="AZ198" i="3"/>
  <c r="BA85" i="3"/>
  <c r="AZ85" i="3"/>
  <c r="AU195" i="3"/>
  <c r="AU194" i="3"/>
  <c r="AU193" i="3"/>
  <c r="AU192" i="3"/>
  <c r="AU190" i="3"/>
  <c r="AU189" i="3"/>
  <c r="AU188" i="3"/>
  <c r="AT195" i="3"/>
  <c r="AT194" i="3"/>
  <c r="AT193" i="3"/>
  <c r="AT192" i="3"/>
  <c r="AT191" i="3"/>
  <c r="AT190" i="3"/>
  <c r="AT189" i="3"/>
  <c r="AT188" i="3"/>
  <c r="AR195" i="3"/>
  <c r="AR194" i="3"/>
  <c r="AR192" i="3"/>
  <c r="AR191" i="3"/>
  <c r="AR190" i="3"/>
  <c r="AR189" i="3"/>
  <c r="AR188" i="3"/>
  <c r="AS198" i="3"/>
  <c r="AU85" i="3"/>
  <c r="AT85" i="3"/>
  <c r="AS85" i="3"/>
  <c r="AR85" i="3"/>
  <c r="AQ82" i="3"/>
  <c r="AQ81" i="3"/>
  <c r="AQ80" i="3"/>
  <c r="AQ79" i="3"/>
  <c r="AQ78" i="3"/>
  <c r="AQ77" i="3"/>
  <c r="AQ76" i="3"/>
  <c r="AQ75" i="3"/>
  <c r="AN198" i="3"/>
  <c r="AM198" i="3"/>
  <c r="AL198" i="3"/>
  <c r="AK198" i="3"/>
  <c r="AJ198" i="3"/>
  <c r="AI195" i="3"/>
  <c r="AI194" i="3"/>
  <c r="AI193" i="3"/>
  <c r="AI192" i="3"/>
  <c r="AI191" i="3"/>
  <c r="AI190" i="3"/>
  <c r="AI189" i="3"/>
  <c r="AI188" i="3"/>
  <c r="AN85" i="3"/>
  <c r="AM85" i="3"/>
  <c r="AL85" i="3"/>
  <c r="AK85" i="3"/>
  <c r="AJ85" i="3"/>
  <c r="AI82" i="3"/>
  <c r="AI81" i="3"/>
  <c r="AI80" i="3"/>
  <c r="AI79" i="3"/>
  <c r="AI78" i="3"/>
  <c r="AI77" i="3"/>
  <c r="AI76" i="3"/>
  <c r="AI75" i="3"/>
  <c r="AF195" i="3"/>
  <c r="AF194" i="3"/>
  <c r="AF193" i="3"/>
  <c r="AF192" i="3"/>
  <c r="AF191" i="3"/>
  <c r="AF190" i="3"/>
  <c r="AF189" i="3"/>
  <c r="AF188" i="3"/>
  <c r="AD195" i="3"/>
  <c r="AD194" i="3"/>
  <c r="AD193" i="3"/>
  <c r="AD192" i="3"/>
  <c r="AD191" i="3"/>
  <c r="AD190" i="3"/>
  <c r="AD189" i="3"/>
  <c r="AD188" i="3"/>
  <c r="AB195" i="3"/>
  <c r="AB194" i="3"/>
  <c r="AB193" i="3"/>
  <c r="AB192" i="3"/>
  <c r="AB191" i="3"/>
  <c r="AB190" i="3"/>
  <c r="AB189" i="3"/>
  <c r="AB188" i="3"/>
  <c r="AG188" i="3" s="1"/>
  <c r="AC198" i="3"/>
  <c r="AF85" i="3"/>
  <c r="AE85" i="3"/>
  <c r="AD85" i="3"/>
  <c r="AB85" i="3"/>
  <c r="AC85" i="3"/>
  <c r="AA82" i="3"/>
  <c r="AA81" i="3"/>
  <c r="AA80" i="3"/>
  <c r="AA79" i="3"/>
  <c r="AA78" i="3"/>
  <c r="AA77" i="3"/>
  <c r="AA76" i="3"/>
  <c r="AA75" i="3"/>
  <c r="H195" i="3"/>
  <c r="G195" i="3"/>
  <c r="F195" i="3"/>
  <c r="E195" i="3"/>
  <c r="H194" i="3"/>
  <c r="G194" i="3"/>
  <c r="F194" i="3"/>
  <c r="E194" i="3"/>
  <c r="H193" i="3"/>
  <c r="G193" i="3"/>
  <c r="F193" i="3"/>
  <c r="E193" i="3"/>
  <c r="H192" i="3"/>
  <c r="G192" i="3"/>
  <c r="F192" i="3"/>
  <c r="E192" i="3"/>
  <c r="H191" i="3"/>
  <c r="G191" i="3"/>
  <c r="F191" i="3"/>
  <c r="E191" i="3"/>
  <c r="H190" i="3"/>
  <c r="G190" i="3"/>
  <c r="F190" i="3"/>
  <c r="E190" i="3"/>
  <c r="H189" i="3"/>
  <c r="G189" i="3"/>
  <c r="F189" i="3"/>
  <c r="E189" i="3"/>
  <c r="H188" i="3"/>
  <c r="G188" i="3"/>
  <c r="F188" i="3"/>
  <c r="E188" i="3"/>
  <c r="X198" i="3"/>
  <c r="W198" i="3"/>
  <c r="V198" i="3"/>
  <c r="U198" i="3"/>
  <c r="T198" i="3"/>
  <c r="S198" i="3"/>
  <c r="R198" i="3"/>
  <c r="Q198" i="3"/>
  <c r="T256" i="3" s="1"/>
  <c r="P198" i="3"/>
  <c r="O195" i="3"/>
  <c r="O194" i="3"/>
  <c r="O193" i="3"/>
  <c r="O192" i="3"/>
  <c r="O191" i="3"/>
  <c r="O190" i="3"/>
  <c r="O189" i="3"/>
  <c r="O188" i="3"/>
  <c r="X85" i="3"/>
  <c r="W85" i="3"/>
  <c r="V85" i="3"/>
  <c r="U85" i="3"/>
  <c r="T85" i="3"/>
  <c r="S85" i="3"/>
  <c r="R85" i="3"/>
  <c r="P85" i="3"/>
  <c r="Q85" i="3"/>
  <c r="O82" i="3"/>
  <c r="O81" i="3"/>
  <c r="O80" i="3"/>
  <c r="O79" i="3"/>
  <c r="O78" i="3"/>
  <c r="O77" i="3"/>
  <c r="O76" i="3"/>
  <c r="O75" i="3"/>
  <c r="L198" i="3"/>
  <c r="K198" i="3"/>
  <c r="J198" i="3"/>
  <c r="I198" i="3"/>
  <c r="D198" i="3"/>
  <c r="L85" i="3"/>
  <c r="K85" i="3"/>
  <c r="J85" i="3"/>
  <c r="I85" i="3"/>
  <c r="H85" i="3"/>
  <c r="G85" i="3"/>
  <c r="F85" i="3"/>
  <c r="E85" i="3"/>
  <c r="D85" i="3"/>
  <c r="C75" i="3"/>
  <c r="C82" i="3"/>
  <c r="C81" i="3"/>
  <c r="C80" i="3"/>
  <c r="C79" i="3"/>
  <c r="C78" i="3"/>
  <c r="C77" i="3"/>
  <c r="C76" i="3"/>
  <c r="AS220" i="3"/>
  <c r="BA106" i="3"/>
  <c r="AZ106" i="3"/>
  <c r="BA218" i="3"/>
  <c r="BA217" i="3"/>
  <c r="AZ220" i="3"/>
  <c r="AU218" i="3"/>
  <c r="AU217" i="3"/>
  <c r="AT217" i="3"/>
  <c r="AT218" i="3"/>
  <c r="AR218" i="3"/>
  <c r="AR217" i="3"/>
  <c r="AU106" i="3"/>
  <c r="AT106" i="3"/>
  <c r="AS106" i="3"/>
  <c r="AR106" i="3"/>
  <c r="AQ104" i="3"/>
  <c r="AQ103" i="3"/>
  <c r="AN106" i="3"/>
  <c r="AM106" i="3"/>
  <c r="AL106" i="3"/>
  <c r="AK106" i="3"/>
  <c r="AJ106" i="3"/>
  <c r="AN220" i="3"/>
  <c r="AM220" i="3"/>
  <c r="AL220" i="3"/>
  <c r="AI218" i="3"/>
  <c r="AI217" i="3"/>
  <c r="AI104" i="3"/>
  <c r="AI103" i="3"/>
  <c r="AE220" i="3"/>
  <c r="AC220" i="3"/>
  <c r="AF218" i="3"/>
  <c r="AF217" i="3"/>
  <c r="AD217" i="3"/>
  <c r="AD218" i="3"/>
  <c r="AB218" i="3"/>
  <c r="AB217" i="3"/>
  <c r="AF106" i="3"/>
  <c r="AE106" i="3"/>
  <c r="AD106" i="3"/>
  <c r="AC106" i="3"/>
  <c r="AB106" i="3"/>
  <c r="AA104" i="3"/>
  <c r="AA103" i="3"/>
  <c r="O218" i="3"/>
  <c r="O217" i="3"/>
  <c r="X220" i="3"/>
  <c r="W220" i="3"/>
  <c r="V220" i="3"/>
  <c r="U220" i="3"/>
  <c r="T220" i="3"/>
  <c r="S220" i="3"/>
  <c r="R220" i="3"/>
  <c r="Q220" i="3"/>
  <c r="P220" i="3"/>
  <c r="X106" i="3"/>
  <c r="W106" i="3"/>
  <c r="V106" i="3"/>
  <c r="U106" i="3"/>
  <c r="T106" i="3"/>
  <c r="S106" i="3"/>
  <c r="R106" i="3"/>
  <c r="Q106" i="3"/>
  <c r="P106" i="3"/>
  <c r="O104" i="3"/>
  <c r="O103" i="3"/>
  <c r="L220" i="3"/>
  <c r="K220" i="3"/>
  <c r="J220" i="3"/>
  <c r="I220" i="3"/>
  <c r="D220" i="3"/>
  <c r="H217" i="3"/>
  <c r="H218" i="3"/>
  <c r="G218" i="3"/>
  <c r="G217" i="3"/>
  <c r="F217" i="3"/>
  <c r="F218" i="3"/>
  <c r="E218" i="3"/>
  <c r="E217" i="3"/>
  <c r="L106" i="3"/>
  <c r="K106" i="3"/>
  <c r="J106" i="3"/>
  <c r="I106" i="3"/>
  <c r="H106" i="3"/>
  <c r="G106" i="3"/>
  <c r="F106" i="3"/>
  <c r="E106" i="3"/>
  <c r="D106" i="3"/>
  <c r="C104" i="3"/>
  <c r="C103" i="3"/>
  <c r="C105" i="1"/>
  <c r="BD197" i="3" l="1"/>
  <c r="AG218" i="3"/>
  <c r="AY85" i="3"/>
  <c r="AV219" i="3"/>
  <c r="AQ188" i="3"/>
  <c r="AQ193" i="3"/>
  <c r="AQ192" i="3"/>
  <c r="AQ190" i="3"/>
  <c r="AQ195" i="3"/>
  <c r="BB217" i="3"/>
  <c r="AY217" i="3"/>
  <c r="BD175" i="3"/>
  <c r="BB218" i="3"/>
  <c r="AY218" i="3"/>
  <c r="AV191" i="3"/>
  <c r="AQ191" i="3"/>
  <c r="AV196" i="3"/>
  <c r="AQ196" i="3"/>
  <c r="AQ172" i="3"/>
  <c r="BD174" i="3"/>
  <c r="AV189" i="3"/>
  <c r="AQ189" i="3"/>
  <c r="AV194" i="3"/>
  <c r="AQ194" i="3"/>
  <c r="BB219" i="3"/>
  <c r="AY219" i="3"/>
  <c r="AV173" i="3"/>
  <c r="AQ173" i="3"/>
  <c r="BB188" i="3"/>
  <c r="BB192" i="3"/>
  <c r="AV190" i="3"/>
  <c r="AV195" i="3"/>
  <c r="BB189" i="3"/>
  <c r="BB193" i="3"/>
  <c r="AG172" i="3"/>
  <c r="BB190" i="3"/>
  <c r="BB194" i="3"/>
  <c r="BB172" i="3"/>
  <c r="AG173" i="3"/>
  <c r="BB196" i="3"/>
  <c r="AV217" i="3"/>
  <c r="AV218" i="3"/>
  <c r="AY106" i="3"/>
  <c r="AV188" i="3"/>
  <c r="AV192" i="3"/>
  <c r="AV193" i="3"/>
  <c r="BB191" i="3"/>
  <c r="BB195" i="3"/>
  <c r="AV172" i="3"/>
  <c r="BB173" i="3"/>
  <c r="AG217" i="3"/>
  <c r="AI220" i="3"/>
  <c r="AA190" i="3"/>
  <c r="AG190" i="3"/>
  <c r="AA194" i="3"/>
  <c r="AG194" i="3"/>
  <c r="AA191" i="3"/>
  <c r="AG191" i="3"/>
  <c r="AA195" i="3"/>
  <c r="AG195" i="3"/>
  <c r="AG219" i="3"/>
  <c r="AA192" i="3"/>
  <c r="AG192" i="3"/>
  <c r="AA189" i="3"/>
  <c r="AG189" i="3"/>
  <c r="AA193" i="3"/>
  <c r="AG193" i="3"/>
  <c r="AG196" i="3"/>
  <c r="M218" i="3"/>
  <c r="M172" i="3"/>
  <c r="M217" i="3"/>
  <c r="M219" i="3"/>
  <c r="M173" i="3"/>
  <c r="AQ218" i="3"/>
  <c r="AA219" i="3"/>
  <c r="AA196" i="3"/>
  <c r="C173" i="3"/>
  <c r="AQ219" i="3"/>
  <c r="AA173" i="3"/>
  <c r="C189" i="3"/>
  <c r="C193" i="3"/>
  <c r="C218" i="3"/>
  <c r="AA217" i="3"/>
  <c r="C196" i="3"/>
  <c r="C172" i="3"/>
  <c r="AQ217" i="3"/>
  <c r="AA172" i="3"/>
  <c r="C219" i="3"/>
  <c r="O198" i="3"/>
  <c r="C188" i="3"/>
  <c r="C190" i="3"/>
  <c r="C191" i="3"/>
  <c r="C192" i="3"/>
  <c r="C194" i="3"/>
  <c r="C195" i="3"/>
  <c r="AI198" i="3"/>
  <c r="AA188" i="3"/>
  <c r="AA218" i="3"/>
  <c r="C217" i="3"/>
  <c r="C104" i="1"/>
  <c r="C82" i="1"/>
  <c r="C81" i="1"/>
  <c r="BD194" i="3" l="1"/>
  <c r="BD196" i="3"/>
  <c r="BD195" i="3"/>
  <c r="BD188" i="3"/>
  <c r="BD172" i="3"/>
  <c r="BD219" i="3"/>
  <c r="BD218" i="3"/>
  <c r="BD192" i="3"/>
  <c r="BD193" i="3"/>
  <c r="BD191" i="3"/>
  <c r="BD189" i="3"/>
  <c r="BD217" i="3"/>
  <c r="BD190" i="3"/>
  <c r="BD173" i="3"/>
  <c r="C80" i="1"/>
  <c r="C79" i="1"/>
  <c r="BA171" i="3" l="1"/>
  <c r="AY171" i="3" s="1"/>
  <c r="BA170" i="3"/>
  <c r="AY170" i="3" s="1"/>
  <c r="BA169" i="3"/>
  <c r="AY169" i="3" s="1"/>
  <c r="BA168" i="3"/>
  <c r="AY168" i="3" s="1"/>
  <c r="AU64" i="3"/>
  <c r="BA64" i="3"/>
  <c r="AZ64" i="3"/>
  <c r="AR168" i="3"/>
  <c r="AT168" i="3"/>
  <c r="AU168" i="3"/>
  <c r="AR169" i="3"/>
  <c r="AT169" i="3"/>
  <c r="AU169" i="3"/>
  <c r="AR170" i="3"/>
  <c r="AT170" i="3"/>
  <c r="AU170" i="3"/>
  <c r="AR171" i="3"/>
  <c r="AT171" i="3"/>
  <c r="AU171" i="3"/>
  <c r="AQ59" i="3"/>
  <c r="AQ58" i="3"/>
  <c r="AQ57" i="3"/>
  <c r="AQ56" i="3"/>
  <c r="AI171" i="3"/>
  <c r="AI170" i="3"/>
  <c r="AI169" i="3"/>
  <c r="AI168" i="3"/>
  <c r="AI59" i="3"/>
  <c r="AI58" i="3"/>
  <c r="AI57" i="3"/>
  <c r="AI56" i="3"/>
  <c r="AB168" i="3"/>
  <c r="AD168" i="3"/>
  <c r="AF168" i="3"/>
  <c r="AB169" i="3"/>
  <c r="AD169" i="3"/>
  <c r="AF169" i="3"/>
  <c r="AB170" i="3"/>
  <c r="AD170" i="3"/>
  <c r="AF170" i="3"/>
  <c r="AB171" i="3"/>
  <c r="AD171" i="3"/>
  <c r="AF171" i="3"/>
  <c r="AA59" i="3"/>
  <c r="AA58" i="3"/>
  <c r="AA57" i="3"/>
  <c r="AA56" i="3"/>
  <c r="O171" i="3"/>
  <c r="O170" i="3"/>
  <c r="O169" i="3"/>
  <c r="O168" i="3"/>
  <c r="O59" i="3"/>
  <c r="O58" i="3"/>
  <c r="O57" i="3"/>
  <c r="O56" i="3"/>
  <c r="E168" i="3"/>
  <c r="F168" i="3"/>
  <c r="G168" i="3"/>
  <c r="H168" i="3"/>
  <c r="E169" i="3"/>
  <c r="F169" i="3"/>
  <c r="G169" i="3"/>
  <c r="H169" i="3"/>
  <c r="E170" i="3"/>
  <c r="F170" i="3"/>
  <c r="G170" i="3"/>
  <c r="H170" i="3"/>
  <c r="E171" i="3"/>
  <c r="F171" i="3"/>
  <c r="G171" i="3"/>
  <c r="H171" i="3"/>
  <c r="C59" i="3"/>
  <c r="C58" i="3"/>
  <c r="C57" i="3"/>
  <c r="C56" i="3"/>
  <c r="BA131" i="3"/>
  <c r="AY131" i="3" s="1"/>
  <c r="BA130" i="3"/>
  <c r="AY130" i="3" s="1"/>
  <c r="AU131" i="3"/>
  <c r="AU130" i="3"/>
  <c r="AT130" i="3"/>
  <c r="AT131" i="3"/>
  <c r="AR131" i="3"/>
  <c r="AR130" i="3"/>
  <c r="AQ21" i="3"/>
  <c r="AQ20" i="3"/>
  <c r="AI131" i="3"/>
  <c r="AI130" i="3"/>
  <c r="AI21" i="3"/>
  <c r="AI20" i="3"/>
  <c r="AF131" i="3"/>
  <c r="AF130" i="3"/>
  <c r="AD130" i="3"/>
  <c r="AD131" i="3"/>
  <c r="AB131" i="3"/>
  <c r="AB130" i="3"/>
  <c r="AA21" i="3"/>
  <c r="AA20" i="3"/>
  <c r="O131" i="3"/>
  <c r="O130" i="3"/>
  <c r="O21" i="3"/>
  <c r="O20" i="3"/>
  <c r="F130" i="3"/>
  <c r="G130" i="3"/>
  <c r="H130" i="3"/>
  <c r="H131" i="3"/>
  <c r="G131" i="3"/>
  <c r="F131" i="3"/>
  <c r="E131" i="3"/>
  <c r="E130" i="3"/>
  <c r="C21" i="3"/>
  <c r="C20" i="3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78" i="1"/>
  <c r="C77" i="1"/>
  <c r="C76" i="1"/>
  <c r="C75" i="1"/>
  <c r="C103" i="1"/>
  <c r="C59" i="1"/>
  <c r="C58" i="1"/>
  <c r="C57" i="1"/>
  <c r="C56" i="1"/>
  <c r="C21" i="1"/>
  <c r="C20" i="1"/>
  <c r="AQ170" i="3" l="1"/>
  <c r="AQ171" i="3"/>
  <c r="AQ168" i="3"/>
  <c r="AQ130" i="3"/>
  <c r="AQ169" i="3"/>
  <c r="AQ131" i="3"/>
  <c r="AG170" i="3"/>
  <c r="AV170" i="3"/>
  <c r="BB170" i="3"/>
  <c r="BB171" i="3"/>
  <c r="BB130" i="3"/>
  <c r="AG171" i="3"/>
  <c r="AV171" i="3"/>
  <c r="BB169" i="3"/>
  <c r="BB168" i="3"/>
  <c r="AG168" i="3"/>
  <c r="AV168" i="3"/>
  <c r="BB131" i="3"/>
  <c r="AG169" i="3"/>
  <c r="AV169" i="3"/>
  <c r="AY64" i="3"/>
  <c r="AV130" i="3"/>
  <c r="AV131" i="3"/>
  <c r="AG130" i="3"/>
  <c r="AG131" i="3"/>
  <c r="M131" i="3"/>
  <c r="M130" i="3"/>
  <c r="M171" i="3"/>
  <c r="M170" i="3"/>
  <c r="M169" i="3"/>
  <c r="M168" i="3"/>
  <c r="AA130" i="3"/>
  <c r="C170" i="3"/>
  <c r="C169" i="3"/>
  <c r="AA168" i="3"/>
  <c r="AA131" i="3"/>
  <c r="C130" i="3"/>
  <c r="C131" i="3"/>
  <c r="C171" i="3"/>
  <c r="AA169" i="3"/>
  <c r="AA170" i="3"/>
  <c r="C168" i="3"/>
  <c r="AA171" i="3"/>
  <c r="C54" i="1"/>
  <c r="C55" i="1"/>
  <c r="C19" i="1"/>
  <c r="C40" i="1"/>
  <c r="C41" i="1"/>
  <c r="C42" i="1"/>
  <c r="C86" i="1"/>
  <c r="AZ176" i="3"/>
  <c r="BA167" i="3"/>
  <c r="AY167" i="3" s="1"/>
  <c r="AR167" i="3"/>
  <c r="AT167" i="3"/>
  <c r="AU167" i="3"/>
  <c r="AT64" i="3"/>
  <c r="AS64" i="3"/>
  <c r="AR64" i="3"/>
  <c r="AS176" i="3"/>
  <c r="AQ55" i="3"/>
  <c r="AI167" i="3"/>
  <c r="AN176" i="3"/>
  <c r="AM176" i="3"/>
  <c r="AL176" i="3"/>
  <c r="AK176" i="3"/>
  <c r="AJ176" i="3"/>
  <c r="AN64" i="3"/>
  <c r="AM64" i="3"/>
  <c r="AL64" i="3"/>
  <c r="AK64" i="3"/>
  <c r="AJ64" i="3"/>
  <c r="AF64" i="3"/>
  <c r="AE64" i="3"/>
  <c r="AD64" i="3"/>
  <c r="AC64" i="3"/>
  <c r="AB64" i="3"/>
  <c r="AI55" i="3"/>
  <c r="AC176" i="3"/>
  <c r="AB167" i="3"/>
  <c r="AD167" i="3"/>
  <c r="AF167" i="3"/>
  <c r="AA55" i="3"/>
  <c r="X176" i="3"/>
  <c r="W176" i="3"/>
  <c r="V176" i="3"/>
  <c r="U176" i="3"/>
  <c r="T176" i="3"/>
  <c r="S176" i="3"/>
  <c r="R176" i="3"/>
  <c r="Q176" i="3"/>
  <c r="P176" i="3"/>
  <c r="O167" i="3"/>
  <c r="X64" i="3"/>
  <c r="W64" i="3"/>
  <c r="V64" i="3"/>
  <c r="U64" i="3"/>
  <c r="T64" i="3"/>
  <c r="S64" i="3"/>
  <c r="R64" i="3"/>
  <c r="P64" i="3"/>
  <c r="O55" i="3"/>
  <c r="L176" i="3"/>
  <c r="K176" i="3"/>
  <c r="J176" i="3"/>
  <c r="I176" i="3"/>
  <c r="D176" i="3"/>
  <c r="H167" i="3"/>
  <c r="G167" i="3"/>
  <c r="F167" i="3"/>
  <c r="E167" i="3"/>
  <c r="L64" i="3"/>
  <c r="K64" i="3"/>
  <c r="J64" i="3"/>
  <c r="I64" i="3"/>
  <c r="H64" i="3"/>
  <c r="G64" i="3"/>
  <c r="F64" i="3"/>
  <c r="E64" i="3"/>
  <c r="D64" i="3"/>
  <c r="C55" i="3"/>
  <c r="AR151" i="3"/>
  <c r="AT151" i="3"/>
  <c r="AU151" i="3"/>
  <c r="AR152" i="3"/>
  <c r="AT152" i="3"/>
  <c r="AU152" i="3"/>
  <c r="AR153" i="3"/>
  <c r="AT153" i="3"/>
  <c r="AU153" i="3"/>
  <c r="AQ42" i="3"/>
  <c r="AI150" i="3"/>
  <c r="AI151" i="3"/>
  <c r="AI152" i="3"/>
  <c r="AI153" i="3"/>
  <c r="AI42" i="3"/>
  <c r="AB151" i="3"/>
  <c r="AD151" i="3"/>
  <c r="AF151" i="3"/>
  <c r="AB152" i="3"/>
  <c r="AD152" i="3"/>
  <c r="AF152" i="3"/>
  <c r="AB153" i="3"/>
  <c r="AD153" i="3"/>
  <c r="AF153" i="3"/>
  <c r="AA42" i="3"/>
  <c r="O150" i="3"/>
  <c r="O151" i="3"/>
  <c r="O152" i="3"/>
  <c r="O153" i="3"/>
  <c r="O42" i="3"/>
  <c r="H153" i="3"/>
  <c r="G153" i="3"/>
  <c r="F153" i="3"/>
  <c r="E153" i="3"/>
  <c r="C42" i="3"/>
  <c r="AQ41" i="3"/>
  <c r="AI41" i="3"/>
  <c r="AA41" i="3"/>
  <c r="O41" i="3"/>
  <c r="E152" i="3"/>
  <c r="F152" i="3"/>
  <c r="G152" i="3"/>
  <c r="H152" i="3"/>
  <c r="C41" i="3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AQ153" i="3" l="1"/>
  <c r="BD170" i="3"/>
  <c r="AQ151" i="3"/>
  <c r="AQ167" i="3"/>
  <c r="AQ152" i="3"/>
  <c r="BD169" i="3"/>
  <c r="BD171" i="3"/>
  <c r="BD130" i="3"/>
  <c r="BD131" i="3"/>
  <c r="BD168" i="3"/>
  <c r="AV151" i="3"/>
  <c r="AV167" i="3"/>
  <c r="BB167" i="3"/>
  <c r="AV152" i="3"/>
  <c r="AV153" i="3"/>
  <c r="AG167" i="3"/>
  <c r="AG151" i="3"/>
  <c r="AG152" i="3"/>
  <c r="AG153" i="3"/>
  <c r="T255" i="3"/>
  <c r="M153" i="3"/>
  <c r="M152" i="3"/>
  <c r="M167" i="3"/>
  <c r="AA153" i="3"/>
  <c r="AA151" i="3"/>
  <c r="C152" i="3"/>
  <c r="AA152" i="3"/>
  <c r="C167" i="3"/>
  <c r="AA167" i="3"/>
  <c r="C153" i="3"/>
  <c r="C64" i="1"/>
  <c r="E151" i="3"/>
  <c r="F151" i="3"/>
  <c r="G151" i="3"/>
  <c r="H151" i="3"/>
  <c r="E129" i="3"/>
  <c r="F129" i="3"/>
  <c r="G129" i="3"/>
  <c r="H129" i="3"/>
  <c r="O129" i="3"/>
  <c r="BA151" i="3"/>
  <c r="AY151" i="3" s="1"/>
  <c r="AZ132" i="3"/>
  <c r="BA129" i="3"/>
  <c r="AY129" i="3" s="1"/>
  <c r="AI129" i="3"/>
  <c r="AS132" i="3"/>
  <c r="AU129" i="3"/>
  <c r="AT129" i="3"/>
  <c r="AR129" i="3"/>
  <c r="AN132" i="3"/>
  <c r="AM132" i="3"/>
  <c r="AL132" i="3"/>
  <c r="AK132" i="3"/>
  <c r="AJ132" i="3"/>
  <c r="AC132" i="3"/>
  <c r="L132" i="3"/>
  <c r="K132" i="3"/>
  <c r="J132" i="3"/>
  <c r="I132" i="3"/>
  <c r="D132" i="3"/>
  <c r="X132" i="3"/>
  <c r="W132" i="3"/>
  <c r="V132" i="3"/>
  <c r="U132" i="3"/>
  <c r="T132" i="3"/>
  <c r="S132" i="3"/>
  <c r="R132" i="3"/>
  <c r="Q132" i="3"/>
  <c r="T253" i="3" s="1"/>
  <c r="P132" i="3"/>
  <c r="AF129" i="3"/>
  <c r="AD129" i="3"/>
  <c r="AB129" i="3"/>
  <c r="AZ22" i="3"/>
  <c r="AQ19" i="3"/>
  <c r="AI19" i="3"/>
  <c r="O19" i="3"/>
  <c r="AA19" i="3"/>
  <c r="BA22" i="3"/>
  <c r="AU22" i="3"/>
  <c r="AT22" i="3"/>
  <c r="AS22" i="3"/>
  <c r="AR22" i="3"/>
  <c r="AN22" i="3"/>
  <c r="AM22" i="3"/>
  <c r="AL22" i="3"/>
  <c r="AK22" i="3"/>
  <c r="AJ22" i="3"/>
  <c r="AF22" i="3"/>
  <c r="AE22" i="3"/>
  <c r="AD22" i="3"/>
  <c r="AC22" i="3"/>
  <c r="AB22" i="3"/>
  <c r="X22" i="3"/>
  <c r="W22" i="3"/>
  <c r="V22" i="3"/>
  <c r="U22" i="3"/>
  <c r="T22" i="3"/>
  <c r="S22" i="3"/>
  <c r="R22" i="3"/>
  <c r="Q22" i="3"/>
  <c r="P22" i="3"/>
  <c r="L22" i="3"/>
  <c r="K22" i="3"/>
  <c r="J22" i="3"/>
  <c r="I22" i="3"/>
  <c r="H22" i="3"/>
  <c r="G22" i="3"/>
  <c r="F22" i="3"/>
  <c r="E22" i="3"/>
  <c r="D22" i="3"/>
  <c r="AZ154" i="3"/>
  <c r="AS154" i="3"/>
  <c r="AN154" i="3"/>
  <c r="AM154" i="3"/>
  <c r="AL154" i="3"/>
  <c r="AK154" i="3"/>
  <c r="AJ154" i="3"/>
  <c r="AC154" i="3"/>
  <c r="X154" i="3"/>
  <c r="W154" i="3"/>
  <c r="V154" i="3"/>
  <c r="U154" i="3"/>
  <c r="T154" i="3"/>
  <c r="S154" i="3"/>
  <c r="R154" i="3"/>
  <c r="Q154" i="3"/>
  <c r="T254" i="3" s="1"/>
  <c r="P154" i="3"/>
  <c r="BA43" i="3"/>
  <c r="AZ43" i="3"/>
  <c r="AR43" i="3"/>
  <c r="AU43" i="3"/>
  <c r="AT43" i="3"/>
  <c r="AS43" i="3"/>
  <c r="AL43" i="3"/>
  <c r="AN43" i="3"/>
  <c r="AM43" i="3"/>
  <c r="AK43" i="3"/>
  <c r="AJ43" i="3"/>
  <c r="AF43" i="3"/>
  <c r="AE43" i="3"/>
  <c r="AD43" i="3"/>
  <c r="AC43" i="3"/>
  <c r="AB43" i="3"/>
  <c r="D43" i="3"/>
  <c r="L43" i="3"/>
  <c r="K43" i="3"/>
  <c r="J43" i="3"/>
  <c r="I43" i="3"/>
  <c r="H43" i="3"/>
  <c r="G43" i="3"/>
  <c r="F43" i="3"/>
  <c r="E43" i="3"/>
  <c r="X43" i="3"/>
  <c r="W43" i="3"/>
  <c r="V43" i="3"/>
  <c r="U43" i="3"/>
  <c r="T43" i="3"/>
  <c r="S43" i="3"/>
  <c r="R43" i="3"/>
  <c r="Q43" i="3"/>
  <c r="P43" i="3"/>
  <c r="L154" i="3"/>
  <c r="K154" i="3"/>
  <c r="J154" i="3"/>
  <c r="I154" i="3"/>
  <c r="D154" i="3"/>
  <c r="AA40" i="3"/>
  <c r="AI40" i="3"/>
  <c r="AQ40" i="3"/>
  <c r="O40" i="3"/>
  <c r="C19" i="3"/>
  <c r="E178" i="3"/>
  <c r="F178" i="3"/>
  <c r="G178" i="3"/>
  <c r="H178" i="3"/>
  <c r="O178" i="3"/>
  <c r="AB178" i="3"/>
  <c r="AD178" i="3"/>
  <c r="AE178" i="3"/>
  <c r="AF178" i="3"/>
  <c r="AI178" i="3"/>
  <c r="AU178" i="3"/>
  <c r="AQ178" i="3" s="1"/>
  <c r="BA178" i="3"/>
  <c r="AY178" i="3" s="1"/>
  <c r="E179" i="3"/>
  <c r="F179" i="3"/>
  <c r="G179" i="3"/>
  <c r="H179" i="3"/>
  <c r="O179" i="3"/>
  <c r="AB179" i="3"/>
  <c r="AD179" i="3"/>
  <c r="AE179" i="3"/>
  <c r="AF179" i="3"/>
  <c r="AI179" i="3"/>
  <c r="AR179" i="3"/>
  <c r="AT179" i="3"/>
  <c r="AU179" i="3"/>
  <c r="BA179" i="3"/>
  <c r="AY179" i="3" s="1"/>
  <c r="E180" i="3"/>
  <c r="F180" i="3"/>
  <c r="G180" i="3"/>
  <c r="H180" i="3"/>
  <c r="O180" i="3"/>
  <c r="AB180" i="3"/>
  <c r="AD180" i="3"/>
  <c r="AE180" i="3"/>
  <c r="AF180" i="3"/>
  <c r="AI180" i="3"/>
  <c r="AR180" i="3"/>
  <c r="BA180" i="3"/>
  <c r="AY180" i="3" s="1"/>
  <c r="E181" i="3"/>
  <c r="F181" i="3"/>
  <c r="G181" i="3"/>
  <c r="H181" i="3"/>
  <c r="O181" i="3"/>
  <c r="AB181" i="3"/>
  <c r="AD181" i="3"/>
  <c r="AE181" i="3"/>
  <c r="AF181" i="3"/>
  <c r="AI181" i="3"/>
  <c r="AR181" i="3"/>
  <c r="AT181" i="3"/>
  <c r="AU181" i="3"/>
  <c r="BA181" i="3"/>
  <c r="AY181" i="3" s="1"/>
  <c r="E182" i="3"/>
  <c r="F182" i="3"/>
  <c r="G182" i="3"/>
  <c r="H182" i="3"/>
  <c r="O182" i="3"/>
  <c r="AB182" i="3"/>
  <c r="AD182" i="3"/>
  <c r="AE182" i="3"/>
  <c r="AF182" i="3"/>
  <c r="AI182" i="3"/>
  <c r="AR182" i="3"/>
  <c r="AU182" i="3"/>
  <c r="BA182" i="3"/>
  <c r="AY182" i="3" s="1"/>
  <c r="E183" i="3"/>
  <c r="F183" i="3"/>
  <c r="G183" i="3"/>
  <c r="H183" i="3"/>
  <c r="O183" i="3"/>
  <c r="AB183" i="3"/>
  <c r="AD183" i="3"/>
  <c r="AE183" i="3"/>
  <c r="AF183" i="3"/>
  <c r="AI183" i="3"/>
  <c r="AT183" i="3"/>
  <c r="AU183" i="3"/>
  <c r="BA183" i="3"/>
  <c r="AY183" i="3" s="1"/>
  <c r="E184" i="3"/>
  <c r="F184" i="3"/>
  <c r="G184" i="3"/>
  <c r="H184" i="3"/>
  <c r="O184" i="3"/>
  <c r="AB184" i="3"/>
  <c r="AD184" i="3"/>
  <c r="AE184" i="3"/>
  <c r="AF184" i="3"/>
  <c r="AI184" i="3"/>
  <c r="AR184" i="3"/>
  <c r="AT184" i="3"/>
  <c r="AU184" i="3"/>
  <c r="BA184" i="3"/>
  <c r="AY184" i="3" s="1"/>
  <c r="E185" i="3"/>
  <c r="F185" i="3"/>
  <c r="G185" i="3"/>
  <c r="H185" i="3"/>
  <c r="O185" i="3"/>
  <c r="AB185" i="3"/>
  <c r="AD185" i="3"/>
  <c r="AF185" i="3"/>
  <c r="AI185" i="3"/>
  <c r="AR185" i="3"/>
  <c r="AT185" i="3"/>
  <c r="AU185" i="3"/>
  <c r="BA185" i="3"/>
  <c r="AY185" i="3" s="1"/>
  <c r="E156" i="3"/>
  <c r="F156" i="3"/>
  <c r="G156" i="3"/>
  <c r="H156" i="3"/>
  <c r="O156" i="3"/>
  <c r="AB156" i="3"/>
  <c r="AD156" i="3"/>
  <c r="AE156" i="3"/>
  <c r="AF156" i="3"/>
  <c r="AI156" i="3"/>
  <c r="AR156" i="3"/>
  <c r="AT156" i="3"/>
  <c r="AU156" i="3"/>
  <c r="BA156" i="3"/>
  <c r="AY156" i="3" s="1"/>
  <c r="E157" i="3"/>
  <c r="F157" i="3"/>
  <c r="G157" i="3"/>
  <c r="H157" i="3"/>
  <c r="O157" i="3"/>
  <c r="AB157" i="3"/>
  <c r="AD157" i="3"/>
  <c r="AE157" i="3"/>
  <c r="AF157" i="3"/>
  <c r="AI157" i="3"/>
  <c r="AR157" i="3"/>
  <c r="AT157" i="3"/>
  <c r="AU157" i="3"/>
  <c r="BA157" i="3"/>
  <c r="AY157" i="3" s="1"/>
  <c r="C40" i="3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AQ182" i="3" l="1"/>
  <c r="AQ179" i="3"/>
  <c r="AY43" i="3"/>
  <c r="AQ129" i="3"/>
  <c r="AY22" i="3"/>
  <c r="BD167" i="3"/>
  <c r="AQ185" i="3"/>
  <c r="AQ184" i="3"/>
  <c r="AQ157" i="3"/>
  <c r="AQ181" i="3"/>
  <c r="AV180" i="3"/>
  <c r="AQ180" i="3"/>
  <c r="AQ156" i="3"/>
  <c r="AQ183" i="3"/>
  <c r="BD153" i="3"/>
  <c r="BD152" i="3"/>
  <c r="AV182" i="3"/>
  <c r="AV129" i="3"/>
  <c r="BB156" i="3"/>
  <c r="M181" i="3"/>
  <c r="AV179" i="3"/>
  <c r="AV178" i="3"/>
  <c r="BB151" i="3"/>
  <c r="AV157" i="3"/>
  <c r="AV185" i="3"/>
  <c r="BB183" i="3"/>
  <c r="BB180" i="3"/>
  <c r="BB179" i="3"/>
  <c r="BB157" i="3"/>
  <c r="BB185" i="3"/>
  <c r="AV184" i="3"/>
  <c r="BB182" i="3"/>
  <c r="AV181" i="3"/>
  <c r="BB129" i="3"/>
  <c r="AV156" i="3"/>
  <c r="BB184" i="3"/>
  <c r="AV183" i="3"/>
  <c r="BB181" i="3"/>
  <c r="BB178" i="3"/>
  <c r="AG185" i="3"/>
  <c r="AG183" i="3"/>
  <c r="AG181" i="3"/>
  <c r="AG179" i="3"/>
  <c r="AE199" i="3"/>
  <c r="AG156" i="3"/>
  <c r="AG157" i="3"/>
  <c r="AG129" i="3"/>
  <c r="AG184" i="3"/>
  <c r="AG182" i="3"/>
  <c r="AG180" i="3"/>
  <c r="AG178" i="3"/>
  <c r="M129" i="3"/>
  <c r="M151" i="3"/>
  <c r="M156" i="3"/>
  <c r="M157" i="3"/>
  <c r="AE198" i="3"/>
  <c r="C181" i="3"/>
  <c r="C180" i="3"/>
  <c r="AA183" i="3"/>
  <c r="AA182" i="3"/>
  <c r="AA181" i="3"/>
  <c r="AA180" i="3"/>
  <c r="C179" i="3"/>
  <c r="C178" i="3"/>
  <c r="AA156" i="3"/>
  <c r="C184" i="3"/>
  <c r="AA179" i="3"/>
  <c r="AA178" i="3"/>
  <c r="AI176" i="3"/>
  <c r="O176" i="3"/>
  <c r="AA185" i="3"/>
  <c r="C185" i="3"/>
  <c r="AA184" i="3"/>
  <c r="C183" i="3"/>
  <c r="C182" i="3"/>
  <c r="AA129" i="3"/>
  <c r="C151" i="3"/>
  <c r="BD151" i="3" s="1"/>
  <c r="C129" i="3"/>
  <c r="AI154" i="3"/>
  <c r="O154" i="3"/>
  <c r="C156" i="3"/>
  <c r="C157" i="3"/>
  <c r="AA157" i="3"/>
  <c r="BD129" i="3" l="1"/>
  <c r="BD157" i="3"/>
  <c r="BD156" i="3"/>
  <c r="BD181" i="3"/>
  <c r="BD178" i="3"/>
  <c r="BD185" i="3"/>
  <c r="BD182" i="3"/>
  <c r="BD179" i="3"/>
  <c r="BD183" i="3"/>
  <c r="BD184" i="3"/>
  <c r="BD180" i="3"/>
  <c r="O10" i="3"/>
  <c r="O216" i="3"/>
  <c r="BA216" i="3"/>
  <c r="AY216" i="3" s="1"/>
  <c r="AU216" i="3"/>
  <c r="AT216" i="3"/>
  <c r="AR216" i="3"/>
  <c r="AQ102" i="3"/>
  <c r="AI102" i="3"/>
  <c r="AI216" i="3"/>
  <c r="AF216" i="3"/>
  <c r="AD216" i="3"/>
  <c r="AB216" i="3"/>
  <c r="AA102" i="3"/>
  <c r="O102" i="3"/>
  <c r="H216" i="3"/>
  <c r="G216" i="3"/>
  <c r="F216" i="3"/>
  <c r="E216" i="3"/>
  <c r="C102" i="3"/>
  <c r="C102" i="1"/>
  <c r="BA215" i="3"/>
  <c r="AY215" i="3" s="1"/>
  <c r="AR215" i="3"/>
  <c r="AT215" i="3"/>
  <c r="AU215" i="3"/>
  <c r="AI215" i="3"/>
  <c r="AF215" i="3"/>
  <c r="AD215" i="3"/>
  <c r="AB215" i="3"/>
  <c r="O215" i="3"/>
  <c r="H215" i="3"/>
  <c r="G215" i="3"/>
  <c r="F215" i="3"/>
  <c r="E215" i="3"/>
  <c r="AQ101" i="3"/>
  <c r="AI101" i="3"/>
  <c r="AA101" i="3"/>
  <c r="O101" i="3"/>
  <c r="C101" i="3"/>
  <c r="C101" i="1"/>
  <c r="BA150" i="3"/>
  <c r="AY150" i="3" s="1"/>
  <c r="AU150" i="3"/>
  <c r="AT150" i="3"/>
  <c r="AR150" i="3"/>
  <c r="AF150" i="3"/>
  <c r="AD150" i="3"/>
  <c r="AB150" i="3"/>
  <c r="H150" i="3"/>
  <c r="G150" i="3"/>
  <c r="F150" i="3"/>
  <c r="E150" i="3"/>
  <c r="E149" i="3"/>
  <c r="F149" i="3"/>
  <c r="G149" i="3"/>
  <c r="H149" i="3"/>
  <c r="O149" i="3"/>
  <c r="AQ39" i="3"/>
  <c r="AI39" i="3"/>
  <c r="AA39" i="3"/>
  <c r="O39" i="3"/>
  <c r="C39" i="3"/>
  <c r="C39" i="1"/>
  <c r="AV215" i="3" l="1"/>
  <c r="AV216" i="3"/>
  <c r="AQ150" i="3"/>
  <c r="BD150" i="3" s="1"/>
  <c r="BB216" i="3"/>
  <c r="BB215" i="3"/>
  <c r="BB150" i="3"/>
  <c r="AG215" i="3"/>
  <c r="AG216" i="3"/>
  <c r="AV150" i="3"/>
  <c r="AG150" i="3"/>
  <c r="M216" i="3"/>
  <c r="M150" i="3"/>
  <c r="M215" i="3"/>
  <c r="M149" i="3"/>
  <c r="AA215" i="3"/>
  <c r="AQ216" i="3"/>
  <c r="AQ215" i="3"/>
  <c r="AA150" i="3"/>
  <c r="AA216" i="3"/>
  <c r="C216" i="3"/>
  <c r="C215" i="3"/>
  <c r="C150" i="3"/>
  <c r="BA214" i="3"/>
  <c r="AY214" i="3" s="1"/>
  <c r="AR214" i="3"/>
  <c r="AT214" i="3"/>
  <c r="AU214" i="3"/>
  <c r="AT213" i="3"/>
  <c r="AR213" i="3"/>
  <c r="AQ100" i="3"/>
  <c r="AI214" i="3"/>
  <c r="AI100" i="3"/>
  <c r="AF214" i="3"/>
  <c r="AD214" i="3"/>
  <c r="AB214" i="3"/>
  <c r="AA100" i="3"/>
  <c r="O214" i="3"/>
  <c r="O100" i="3"/>
  <c r="H214" i="3"/>
  <c r="G214" i="3"/>
  <c r="F214" i="3"/>
  <c r="E214" i="3"/>
  <c r="C100" i="3"/>
  <c r="C100" i="1"/>
  <c r="BA211" i="3"/>
  <c r="AY211" i="3" s="1"/>
  <c r="BA212" i="3"/>
  <c r="AY212" i="3" s="1"/>
  <c r="BA213" i="3"/>
  <c r="AY213" i="3" s="1"/>
  <c r="AR211" i="3"/>
  <c r="AT211" i="3"/>
  <c r="AU211" i="3"/>
  <c r="AR212" i="3"/>
  <c r="AT212" i="3"/>
  <c r="AU212" i="3"/>
  <c r="AU213" i="3"/>
  <c r="AQ99" i="3"/>
  <c r="AQ98" i="3"/>
  <c r="AQ97" i="3"/>
  <c r="AI213" i="3"/>
  <c r="AI212" i="3"/>
  <c r="AI211" i="3"/>
  <c r="AI99" i="3"/>
  <c r="AI98" i="3"/>
  <c r="AI97" i="3"/>
  <c r="AF213" i="3"/>
  <c r="AF212" i="3"/>
  <c r="AF211" i="3"/>
  <c r="AD211" i="3"/>
  <c r="AD212" i="3"/>
  <c r="AD213" i="3"/>
  <c r="AB213" i="3"/>
  <c r="AB212" i="3"/>
  <c r="AB211" i="3"/>
  <c r="AA99" i="3"/>
  <c r="AA98" i="3"/>
  <c r="AA97" i="3"/>
  <c r="O213" i="3"/>
  <c r="O212" i="3"/>
  <c r="O211" i="3"/>
  <c r="O99" i="3"/>
  <c r="O98" i="3"/>
  <c r="O97" i="3"/>
  <c r="G212" i="3"/>
  <c r="F212" i="3"/>
  <c r="F211" i="3"/>
  <c r="G211" i="3"/>
  <c r="H211" i="3"/>
  <c r="H212" i="3"/>
  <c r="H213" i="3"/>
  <c r="G213" i="3"/>
  <c r="F213" i="3"/>
  <c r="E213" i="3"/>
  <c r="E212" i="3"/>
  <c r="E211" i="3"/>
  <c r="C99" i="3"/>
  <c r="C98" i="3"/>
  <c r="C97" i="3"/>
  <c r="C99" i="1"/>
  <c r="C98" i="1"/>
  <c r="C97" i="1"/>
  <c r="BD216" i="3" l="1"/>
  <c r="AQ211" i="3"/>
  <c r="AV212" i="3"/>
  <c r="AG213" i="3"/>
  <c r="BD215" i="3"/>
  <c r="BB212" i="3"/>
  <c r="BB211" i="3"/>
  <c r="BB214" i="3"/>
  <c r="BB213" i="3"/>
  <c r="AV213" i="3"/>
  <c r="AV214" i="3"/>
  <c r="AV211" i="3"/>
  <c r="AG211" i="3"/>
  <c r="AG214" i="3"/>
  <c r="AG212" i="3"/>
  <c r="M212" i="3"/>
  <c r="M214" i="3"/>
  <c r="M213" i="3"/>
  <c r="M211" i="3"/>
  <c r="AQ214" i="3"/>
  <c r="AA211" i="3"/>
  <c r="AA214" i="3"/>
  <c r="C214" i="3"/>
  <c r="AQ213" i="3"/>
  <c r="C212" i="3"/>
  <c r="C213" i="3"/>
  <c r="C211" i="3"/>
  <c r="BD211" i="3" s="1"/>
  <c r="AA213" i="3"/>
  <c r="AQ212" i="3"/>
  <c r="AA212" i="3"/>
  <c r="BA210" i="3"/>
  <c r="AY210" i="3" s="1"/>
  <c r="AU210" i="3"/>
  <c r="AT210" i="3"/>
  <c r="AR210" i="3"/>
  <c r="AQ96" i="3"/>
  <c r="AI210" i="3"/>
  <c r="AI96" i="3"/>
  <c r="AF210" i="3"/>
  <c r="AD210" i="3"/>
  <c r="AB210" i="3"/>
  <c r="AA96" i="3"/>
  <c r="O210" i="3"/>
  <c r="O96" i="3"/>
  <c r="H210" i="3"/>
  <c r="G210" i="3"/>
  <c r="F210" i="3"/>
  <c r="E210" i="3"/>
  <c r="C96" i="3"/>
  <c r="C96" i="1"/>
  <c r="BD214" i="3" l="1"/>
  <c r="BD212" i="3"/>
  <c r="BD213" i="3"/>
  <c r="BB210" i="3"/>
  <c r="AV210" i="3"/>
  <c r="AG210" i="3"/>
  <c r="M210" i="3"/>
  <c r="AQ210" i="3"/>
  <c r="AA210" i="3"/>
  <c r="C210" i="3"/>
  <c r="AQ106" i="3"/>
  <c r="AI106" i="3"/>
  <c r="O106" i="3"/>
  <c r="AA106" i="3"/>
  <c r="O220" i="3"/>
  <c r="C18" i="1"/>
  <c r="BA128" i="3"/>
  <c r="AY128" i="3" s="1"/>
  <c r="AU128" i="3"/>
  <c r="AT128" i="3"/>
  <c r="AR128" i="3"/>
  <c r="AQ128" i="3" s="1"/>
  <c r="AQ18" i="3"/>
  <c r="AI128" i="3"/>
  <c r="AI18" i="3"/>
  <c r="AF128" i="3"/>
  <c r="AD128" i="3"/>
  <c r="AB128" i="3"/>
  <c r="AA18" i="3"/>
  <c r="O128" i="3"/>
  <c r="O18" i="3"/>
  <c r="H128" i="3"/>
  <c r="G128" i="3"/>
  <c r="F128" i="3"/>
  <c r="E128" i="3"/>
  <c r="C18" i="3"/>
  <c r="BA149" i="3"/>
  <c r="AY149" i="3" s="1"/>
  <c r="AU149" i="3"/>
  <c r="AT149" i="3"/>
  <c r="AR149" i="3"/>
  <c r="AQ38" i="3"/>
  <c r="AI149" i="3"/>
  <c r="AI38" i="3"/>
  <c r="AB149" i="3"/>
  <c r="AD149" i="3"/>
  <c r="AF149" i="3"/>
  <c r="AA38" i="3"/>
  <c r="O38" i="3"/>
  <c r="C38" i="3"/>
  <c r="C38" i="1"/>
  <c r="AV149" i="3" l="1"/>
  <c r="AQ149" i="3"/>
  <c r="BD210" i="3"/>
  <c r="BB149" i="3"/>
  <c r="BB128" i="3"/>
  <c r="AV128" i="3"/>
  <c r="AG149" i="3"/>
  <c r="AG128" i="3"/>
  <c r="M128" i="3"/>
  <c r="C128" i="3"/>
  <c r="AA128" i="3"/>
  <c r="AA149" i="3"/>
  <c r="C149" i="3"/>
  <c r="BD128" i="3" l="1"/>
  <c r="BD149" i="3"/>
  <c r="BA166" i="3"/>
  <c r="AY166" i="3" s="1"/>
  <c r="AU166" i="3"/>
  <c r="AT166" i="3"/>
  <c r="AR166" i="3"/>
  <c r="AQ54" i="3"/>
  <c r="AI166" i="3"/>
  <c r="AI54" i="3"/>
  <c r="AB166" i="3"/>
  <c r="AD166" i="3"/>
  <c r="AF166" i="3"/>
  <c r="AA54" i="3"/>
  <c r="O166" i="3"/>
  <c r="O54" i="3"/>
  <c r="H166" i="3"/>
  <c r="G166" i="3"/>
  <c r="F166" i="3"/>
  <c r="E166" i="3"/>
  <c r="C54" i="3"/>
  <c r="AQ166" i="3" l="1"/>
  <c r="AG166" i="3"/>
  <c r="AV166" i="3"/>
  <c r="BB166" i="3"/>
  <c r="M166" i="3"/>
  <c r="C166" i="3"/>
  <c r="AA166" i="3"/>
  <c r="BA127" i="3"/>
  <c r="AY127" i="3" s="1"/>
  <c r="BA126" i="3"/>
  <c r="AY126" i="3" s="1"/>
  <c r="AU127" i="3"/>
  <c r="AU126" i="3"/>
  <c r="AT126" i="3"/>
  <c r="AT127" i="3"/>
  <c r="AR127" i="3"/>
  <c r="AR126" i="3"/>
  <c r="AQ17" i="3"/>
  <c r="AQ16" i="3"/>
  <c r="AI127" i="3"/>
  <c r="AI126" i="3"/>
  <c r="AI17" i="3"/>
  <c r="AI16" i="3"/>
  <c r="AF127" i="3"/>
  <c r="AF126" i="3"/>
  <c r="AD126" i="3"/>
  <c r="AD127" i="3"/>
  <c r="AB127" i="3"/>
  <c r="AB126" i="3"/>
  <c r="AA16" i="3"/>
  <c r="AA17" i="3"/>
  <c r="O127" i="3"/>
  <c r="O126" i="3"/>
  <c r="O17" i="3"/>
  <c r="O16" i="3"/>
  <c r="H127" i="3"/>
  <c r="H126" i="3"/>
  <c r="G127" i="3"/>
  <c r="G126" i="3"/>
  <c r="F126" i="3"/>
  <c r="F127" i="3"/>
  <c r="E127" i="3"/>
  <c r="E126" i="3"/>
  <c r="C17" i="3"/>
  <c r="C16" i="3"/>
  <c r="BA148" i="3"/>
  <c r="AY148" i="3" s="1"/>
  <c r="AU148" i="3"/>
  <c r="AT148" i="3"/>
  <c r="AR148" i="3"/>
  <c r="AQ37" i="3"/>
  <c r="AI148" i="3"/>
  <c r="AI37" i="3"/>
  <c r="AB148" i="3"/>
  <c r="AD148" i="3"/>
  <c r="AF148" i="3"/>
  <c r="AA37" i="3"/>
  <c r="O148" i="3"/>
  <c r="O37" i="3"/>
  <c r="H148" i="3"/>
  <c r="G148" i="3"/>
  <c r="F148" i="3"/>
  <c r="E148" i="3"/>
  <c r="C37" i="3"/>
  <c r="C17" i="1"/>
  <c r="C16" i="1"/>
  <c r="C37" i="1"/>
  <c r="BA147" i="3"/>
  <c r="AY147" i="3" s="1"/>
  <c r="AU147" i="3"/>
  <c r="AT147" i="3"/>
  <c r="AR147" i="3"/>
  <c r="AQ36" i="3"/>
  <c r="AI147" i="3"/>
  <c r="AI36" i="3"/>
  <c r="AB147" i="3"/>
  <c r="AD147" i="3"/>
  <c r="AF147" i="3"/>
  <c r="AA36" i="3"/>
  <c r="O147" i="3"/>
  <c r="O36" i="3"/>
  <c r="E147" i="3"/>
  <c r="F147" i="3"/>
  <c r="G147" i="3"/>
  <c r="H147" i="3"/>
  <c r="C36" i="3"/>
  <c r="BA125" i="3"/>
  <c r="AY125" i="3" s="1"/>
  <c r="AU125" i="3"/>
  <c r="AT125" i="3"/>
  <c r="AR125" i="3"/>
  <c r="AQ15" i="3"/>
  <c r="AI125" i="3"/>
  <c r="AI15" i="3"/>
  <c r="AF125" i="3"/>
  <c r="AD125" i="3"/>
  <c r="AB125" i="3"/>
  <c r="AA15" i="3"/>
  <c r="O125" i="3"/>
  <c r="O15" i="3"/>
  <c r="C36" i="1"/>
  <c r="H125" i="3"/>
  <c r="G125" i="3"/>
  <c r="F125" i="3"/>
  <c r="E125" i="3"/>
  <c r="C15" i="3"/>
  <c r="C15" i="1"/>
  <c r="AG148" i="3" l="1"/>
  <c r="AQ125" i="3"/>
  <c r="AQ127" i="3"/>
  <c r="BD166" i="3"/>
  <c r="AV148" i="3"/>
  <c r="AQ148" i="3"/>
  <c r="AV126" i="3"/>
  <c r="AQ126" i="3"/>
  <c r="AQ147" i="3"/>
  <c r="AG127" i="3"/>
  <c r="AV127" i="3"/>
  <c r="BB125" i="3"/>
  <c r="BB147" i="3"/>
  <c r="BB126" i="3"/>
  <c r="AG125" i="3"/>
  <c r="AV147" i="3"/>
  <c r="BB148" i="3"/>
  <c r="BB127" i="3"/>
  <c r="AV125" i="3"/>
  <c r="AG126" i="3"/>
  <c r="AG147" i="3"/>
  <c r="M148" i="3"/>
  <c r="M126" i="3"/>
  <c r="M147" i="3"/>
  <c r="M127" i="3"/>
  <c r="M125" i="3"/>
  <c r="C147" i="3"/>
  <c r="C148" i="3"/>
  <c r="C126" i="3"/>
  <c r="C127" i="3"/>
  <c r="AA147" i="3"/>
  <c r="AA126" i="3"/>
  <c r="AA148" i="3"/>
  <c r="AA127" i="3"/>
  <c r="C125" i="3"/>
  <c r="AA125" i="3"/>
  <c r="BA124" i="3"/>
  <c r="AY124" i="3" s="1"/>
  <c r="BA146" i="3"/>
  <c r="AY146" i="3" s="1"/>
  <c r="AU124" i="3"/>
  <c r="AT124" i="3"/>
  <c r="AR124" i="3"/>
  <c r="AQ14" i="3"/>
  <c r="AU146" i="3"/>
  <c r="AT146" i="3"/>
  <c r="AR146" i="3"/>
  <c r="AQ35" i="3"/>
  <c r="AI124" i="3"/>
  <c r="AI14" i="3"/>
  <c r="AI146" i="3"/>
  <c r="AI35" i="3"/>
  <c r="AF124" i="3"/>
  <c r="AD124" i="3"/>
  <c r="AB124" i="3"/>
  <c r="AA14" i="3"/>
  <c r="AB146" i="3"/>
  <c r="AD146" i="3"/>
  <c r="AF146" i="3"/>
  <c r="AA35" i="3"/>
  <c r="O124" i="3"/>
  <c r="O14" i="3"/>
  <c r="O146" i="3"/>
  <c r="O35" i="3"/>
  <c r="E124" i="3"/>
  <c r="F124" i="3"/>
  <c r="G124" i="3"/>
  <c r="H124" i="3"/>
  <c r="C14" i="3"/>
  <c r="E146" i="3"/>
  <c r="F146" i="3"/>
  <c r="G146" i="3"/>
  <c r="H146" i="3"/>
  <c r="C35" i="3"/>
  <c r="C14" i="1"/>
  <c r="C35" i="1"/>
  <c r="AQ124" i="3" l="1"/>
  <c r="BD125" i="3"/>
  <c r="BD127" i="3"/>
  <c r="AV146" i="3"/>
  <c r="AQ146" i="3"/>
  <c r="BD148" i="3"/>
  <c r="BD147" i="3"/>
  <c r="BD126" i="3"/>
  <c r="AV124" i="3"/>
  <c r="BB124" i="3"/>
  <c r="AG146" i="3"/>
  <c r="BB146" i="3"/>
  <c r="AG124" i="3"/>
  <c r="M146" i="3"/>
  <c r="M124" i="3"/>
  <c r="AA124" i="3"/>
  <c r="C124" i="3"/>
  <c r="C146" i="3"/>
  <c r="AA146" i="3"/>
  <c r="BA145" i="3"/>
  <c r="AY145" i="3" s="1"/>
  <c r="AR145" i="3"/>
  <c r="AT145" i="3"/>
  <c r="AU145" i="3"/>
  <c r="AQ34" i="3"/>
  <c r="AI145" i="3"/>
  <c r="AI34" i="3"/>
  <c r="AF145" i="3"/>
  <c r="AD145" i="3"/>
  <c r="AB145" i="3"/>
  <c r="AA34" i="3"/>
  <c r="O145" i="3"/>
  <c r="O34" i="3"/>
  <c r="H145" i="3"/>
  <c r="G145" i="3"/>
  <c r="F145" i="3"/>
  <c r="E145" i="3"/>
  <c r="C34" i="3"/>
  <c r="C34" i="1"/>
  <c r="AQ145" i="3" l="1"/>
  <c r="BD124" i="3"/>
  <c r="BD146" i="3"/>
  <c r="AG145" i="3"/>
  <c r="AV145" i="3"/>
  <c r="BB145" i="3"/>
  <c r="M145" i="3"/>
  <c r="AA145" i="3"/>
  <c r="C145" i="3"/>
  <c r="BA144" i="3"/>
  <c r="AY144" i="3" s="1"/>
  <c r="AU144" i="3"/>
  <c r="AT144" i="3"/>
  <c r="AR144" i="3"/>
  <c r="AQ33" i="3"/>
  <c r="AI144" i="3"/>
  <c r="AI33" i="3"/>
  <c r="AB144" i="3"/>
  <c r="AD144" i="3"/>
  <c r="AF144" i="3"/>
  <c r="AA33" i="3"/>
  <c r="O144" i="3"/>
  <c r="O33" i="3"/>
  <c r="E144" i="3"/>
  <c r="F144" i="3"/>
  <c r="G144" i="3"/>
  <c r="H144" i="3"/>
  <c r="C33" i="3"/>
  <c r="BA122" i="3"/>
  <c r="AY122" i="3" s="1"/>
  <c r="BA123" i="3"/>
  <c r="AY123" i="3" s="1"/>
  <c r="AR122" i="3"/>
  <c r="AT122" i="3"/>
  <c r="AU122" i="3"/>
  <c r="AR123" i="3"/>
  <c r="AT123" i="3"/>
  <c r="AU123" i="3"/>
  <c r="AQ13" i="3"/>
  <c r="AQ12" i="3"/>
  <c r="AI123" i="3"/>
  <c r="AI122" i="3"/>
  <c r="AI13" i="3"/>
  <c r="AI12" i="3"/>
  <c r="AB122" i="3"/>
  <c r="AD122" i="3"/>
  <c r="AF122" i="3"/>
  <c r="AB123" i="3"/>
  <c r="AD123" i="3"/>
  <c r="AF123" i="3"/>
  <c r="AA13" i="3"/>
  <c r="AA12" i="3"/>
  <c r="O123" i="3"/>
  <c r="O122" i="3"/>
  <c r="O12" i="3"/>
  <c r="O13" i="3"/>
  <c r="H122" i="3"/>
  <c r="H123" i="3"/>
  <c r="G123" i="3"/>
  <c r="G122" i="3"/>
  <c r="F122" i="3"/>
  <c r="F123" i="3"/>
  <c r="E123" i="3"/>
  <c r="E122" i="3"/>
  <c r="C13" i="3"/>
  <c r="C12" i="3"/>
  <c r="C33" i="1"/>
  <c r="BD145" i="3" l="1"/>
  <c r="AV122" i="3"/>
  <c r="AQ122" i="3"/>
  <c r="AQ123" i="3"/>
  <c r="AQ144" i="3"/>
  <c r="BB122" i="3"/>
  <c r="BB144" i="3"/>
  <c r="BB123" i="3"/>
  <c r="AG144" i="3"/>
  <c r="AV144" i="3"/>
  <c r="AV123" i="3"/>
  <c r="AG122" i="3"/>
  <c r="AG123" i="3"/>
  <c r="M122" i="3"/>
  <c r="M144" i="3"/>
  <c r="M123" i="3"/>
  <c r="AA144" i="3"/>
  <c r="C144" i="3"/>
  <c r="AA122" i="3"/>
  <c r="AA123" i="3"/>
  <c r="C123" i="3"/>
  <c r="C122" i="3"/>
  <c r="C13" i="1"/>
  <c r="C12" i="1"/>
  <c r="BD144" i="3" l="1"/>
  <c r="BD122" i="3"/>
  <c r="BD123" i="3"/>
  <c r="BA209" i="3"/>
  <c r="AY209" i="3" s="1"/>
  <c r="BA208" i="3"/>
  <c r="AY208" i="3" s="1"/>
  <c r="BA207" i="3"/>
  <c r="AY207" i="3" s="1"/>
  <c r="BA206" i="3"/>
  <c r="AY206" i="3" s="1"/>
  <c r="BA205" i="3"/>
  <c r="AY205" i="3" s="1"/>
  <c r="BA204" i="3"/>
  <c r="AY204" i="3" s="1"/>
  <c r="BA203" i="3"/>
  <c r="AY203" i="3" s="1"/>
  <c r="AR203" i="3"/>
  <c r="AT203" i="3"/>
  <c r="AU203" i="3"/>
  <c r="AR204" i="3"/>
  <c r="AT204" i="3"/>
  <c r="AU204" i="3"/>
  <c r="AR205" i="3"/>
  <c r="AT205" i="3"/>
  <c r="AU205" i="3"/>
  <c r="AR206" i="3"/>
  <c r="AT206" i="3"/>
  <c r="AU206" i="3"/>
  <c r="AR207" i="3"/>
  <c r="AT207" i="3"/>
  <c r="AU207" i="3"/>
  <c r="AR208" i="3"/>
  <c r="AT208" i="3"/>
  <c r="AU208" i="3"/>
  <c r="AR209" i="3"/>
  <c r="AT209" i="3"/>
  <c r="AU209" i="3"/>
  <c r="AQ95" i="3"/>
  <c r="AQ94" i="3"/>
  <c r="AQ93" i="3"/>
  <c r="AQ92" i="3"/>
  <c r="AQ91" i="3"/>
  <c r="AQ90" i="3"/>
  <c r="AQ89" i="3"/>
  <c r="AI209" i="3"/>
  <c r="AI208" i="3"/>
  <c r="AI207" i="3"/>
  <c r="AI206" i="3"/>
  <c r="AI205" i="3"/>
  <c r="AI204" i="3"/>
  <c r="AI203" i="3"/>
  <c r="AI95" i="3"/>
  <c r="AI94" i="3"/>
  <c r="AI93" i="3"/>
  <c r="AI92" i="3"/>
  <c r="AI91" i="3"/>
  <c r="AI90" i="3"/>
  <c r="AI89" i="3"/>
  <c r="AB203" i="3"/>
  <c r="AD203" i="3"/>
  <c r="AF203" i="3"/>
  <c r="AB204" i="3"/>
  <c r="AD204" i="3"/>
  <c r="AF204" i="3"/>
  <c r="AB205" i="3"/>
  <c r="AD205" i="3"/>
  <c r="AF205" i="3"/>
  <c r="AB206" i="3"/>
  <c r="AD206" i="3"/>
  <c r="AF206" i="3"/>
  <c r="AB207" i="3"/>
  <c r="AD207" i="3"/>
  <c r="AF207" i="3"/>
  <c r="AB208" i="3"/>
  <c r="AD208" i="3"/>
  <c r="AF208" i="3"/>
  <c r="AB209" i="3"/>
  <c r="AD209" i="3"/>
  <c r="AF209" i="3"/>
  <c r="AA95" i="3"/>
  <c r="AA94" i="3"/>
  <c r="AA93" i="3"/>
  <c r="AA92" i="3"/>
  <c r="AA91" i="3"/>
  <c r="AA90" i="3"/>
  <c r="AA89" i="3"/>
  <c r="O209" i="3"/>
  <c r="O208" i="3"/>
  <c r="O207" i="3"/>
  <c r="O206" i="3"/>
  <c r="O205" i="3"/>
  <c r="O204" i="3"/>
  <c r="O203" i="3"/>
  <c r="O95" i="3"/>
  <c r="O94" i="3"/>
  <c r="O93" i="3"/>
  <c r="O92" i="3"/>
  <c r="O91" i="3"/>
  <c r="O90" i="3"/>
  <c r="O89" i="3"/>
  <c r="E203" i="3"/>
  <c r="F203" i="3"/>
  <c r="G203" i="3"/>
  <c r="H203" i="3"/>
  <c r="E204" i="3"/>
  <c r="F204" i="3"/>
  <c r="G204" i="3"/>
  <c r="H204" i="3"/>
  <c r="E205" i="3"/>
  <c r="F205" i="3"/>
  <c r="G205" i="3"/>
  <c r="H205" i="3"/>
  <c r="E206" i="3"/>
  <c r="F206" i="3"/>
  <c r="G206" i="3"/>
  <c r="H206" i="3"/>
  <c r="E207" i="3"/>
  <c r="F207" i="3"/>
  <c r="G207" i="3"/>
  <c r="H207" i="3"/>
  <c r="E208" i="3"/>
  <c r="F208" i="3"/>
  <c r="G208" i="3"/>
  <c r="H208" i="3"/>
  <c r="E209" i="3"/>
  <c r="F209" i="3"/>
  <c r="G209" i="3"/>
  <c r="H209" i="3"/>
  <c r="C95" i="3"/>
  <c r="C94" i="3"/>
  <c r="C93" i="3"/>
  <c r="C92" i="3"/>
  <c r="C91" i="3"/>
  <c r="C90" i="3"/>
  <c r="C89" i="3"/>
  <c r="C95" i="1"/>
  <c r="C94" i="1"/>
  <c r="C93" i="1"/>
  <c r="C92" i="1"/>
  <c r="C91" i="1"/>
  <c r="C90" i="1"/>
  <c r="C89" i="1"/>
  <c r="AV207" i="3" l="1"/>
  <c r="AV203" i="3"/>
  <c r="BB206" i="3"/>
  <c r="BB203" i="3"/>
  <c r="BB207" i="3"/>
  <c r="BB204" i="3"/>
  <c r="BB208" i="3"/>
  <c r="BB205" i="3"/>
  <c r="BB209" i="3"/>
  <c r="AV208" i="3"/>
  <c r="AV204" i="3"/>
  <c r="AG203" i="3"/>
  <c r="AV209" i="3"/>
  <c r="AV205" i="3"/>
  <c r="AV206" i="3"/>
  <c r="AG208" i="3"/>
  <c r="AG204" i="3"/>
  <c r="AG209" i="3"/>
  <c r="AG205" i="3"/>
  <c r="AG206" i="3"/>
  <c r="AG207" i="3"/>
  <c r="M209" i="3"/>
  <c r="M207" i="3"/>
  <c r="M206" i="3"/>
  <c r="M205" i="3"/>
  <c r="M204" i="3"/>
  <c r="M208" i="3"/>
  <c r="M203" i="3"/>
  <c r="C206" i="3"/>
  <c r="AA207" i="3"/>
  <c r="C204" i="3"/>
  <c r="C205" i="3"/>
  <c r="C203" i="3"/>
  <c r="AQ208" i="3"/>
  <c r="AQ204" i="3"/>
  <c r="AA203" i="3"/>
  <c r="AQ203" i="3"/>
  <c r="AA206" i="3"/>
  <c r="AQ209" i="3"/>
  <c r="AQ205" i="3"/>
  <c r="C209" i="3"/>
  <c r="AA209" i="3"/>
  <c r="AA208" i="3"/>
  <c r="AA205" i="3"/>
  <c r="AA204" i="3"/>
  <c r="AQ207" i="3"/>
  <c r="C207" i="3"/>
  <c r="AQ206" i="3"/>
  <c r="C208" i="3"/>
  <c r="BA202" i="3"/>
  <c r="AY202" i="3" s="1"/>
  <c r="AU202" i="3"/>
  <c r="AT202" i="3"/>
  <c r="AR202" i="3"/>
  <c r="AQ88" i="3"/>
  <c r="AI202" i="3"/>
  <c r="AI88" i="3"/>
  <c r="AF202" i="3"/>
  <c r="AD202" i="3"/>
  <c r="AB202" i="3"/>
  <c r="AB201" i="3"/>
  <c r="AD201" i="3"/>
  <c r="AF201" i="3"/>
  <c r="AA88" i="3"/>
  <c r="O202" i="3"/>
  <c r="O88" i="3"/>
  <c r="H202" i="3"/>
  <c r="G202" i="3"/>
  <c r="F202" i="3"/>
  <c r="E202" i="3"/>
  <c r="C88" i="3"/>
  <c r="C88" i="1"/>
  <c r="BD208" i="3" l="1"/>
  <c r="BD209" i="3"/>
  <c r="BD205" i="3"/>
  <c r="BD207" i="3"/>
  <c r="BD204" i="3"/>
  <c r="BD203" i="3"/>
  <c r="BD206" i="3"/>
  <c r="AV202" i="3"/>
  <c r="BB202" i="3"/>
  <c r="AG202" i="3"/>
  <c r="AG201" i="3"/>
  <c r="M202" i="3"/>
  <c r="AA202" i="3"/>
  <c r="AQ202" i="3"/>
  <c r="C202" i="3"/>
  <c r="BA201" i="3"/>
  <c r="AY201" i="3" s="1"/>
  <c r="BA165" i="3"/>
  <c r="AY165" i="3" s="1"/>
  <c r="AU201" i="3"/>
  <c r="AT201" i="3"/>
  <c r="AR201" i="3"/>
  <c r="AQ87" i="3"/>
  <c r="AU165" i="3"/>
  <c r="AT165" i="3"/>
  <c r="AR165" i="3"/>
  <c r="AQ53" i="3"/>
  <c r="AI201" i="3"/>
  <c r="AI87" i="3"/>
  <c r="AI165" i="3"/>
  <c r="AI53" i="3"/>
  <c r="AA201" i="3"/>
  <c r="AA87" i="3"/>
  <c r="AB165" i="3"/>
  <c r="AD165" i="3"/>
  <c r="AF165" i="3"/>
  <c r="AA53" i="3"/>
  <c r="O201" i="3"/>
  <c r="O87" i="3"/>
  <c r="O165" i="3"/>
  <c r="O53" i="3"/>
  <c r="H201" i="3"/>
  <c r="G201" i="3"/>
  <c r="F201" i="3"/>
  <c r="E201" i="3"/>
  <c r="C87" i="3"/>
  <c r="H165" i="3"/>
  <c r="G165" i="3"/>
  <c r="F165" i="3"/>
  <c r="E165" i="3"/>
  <c r="C53" i="3"/>
  <c r="C87" i="1"/>
  <c r="C53" i="1"/>
  <c r="BA121" i="3"/>
  <c r="AY121" i="3" s="1"/>
  <c r="BA120" i="3"/>
  <c r="AY120" i="3" s="1"/>
  <c r="AU121" i="3"/>
  <c r="AT121" i="3"/>
  <c r="AR121" i="3"/>
  <c r="AQ11" i="3"/>
  <c r="AI121" i="3"/>
  <c r="AI11" i="3"/>
  <c r="AF121" i="3"/>
  <c r="AD121" i="3"/>
  <c r="AB121" i="3"/>
  <c r="AA11" i="3"/>
  <c r="O121" i="3"/>
  <c r="O11" i="3"/>
  <c r="H121" i="3"/>
  <c r="G121" i="3"/>
  <c r="F121" i="3"/>
  <c r="E121" i="3"/>
  <c r="C11" i="3"/>
  <c r="C11" i="1"/>
  <c r="AV121" i="3" l="1"/>
  <c r="AQ121" i="3"/>
  <c r="AV165" i="3"/>
  <c r="AQ165" i="3"/>
  <c r="BD165" i="3" s="1"/>
  <c r="AV201" i="3"/>
  <c r="BD202" i="3"/>
  <c r="BB201" i="3"/>
  <c r="BB120" i="3"/>
  <c r="BB165" i="3"/>
  <c r="BB121" i="3"/>
  <c r="AG165" i="3"/>
  <c r="AG121" i="3"/>
  <c r="M165" i="3"/>
  <c r="M201" i="3"/>
  <c r="M121" i="3"/>
  <c r="D119" i="1"/>
  <c r="E119" i="1"/>
  <c r="AA165" i="3"/>
  <c r="AQ201" i="3"/>
  <c r="C201" i="3"/>
  <c r="BD201" i="3" s="1"/>
  <c r="C165" i="3"/>
  <c r="AA121" i="3"/>
  <c r="C121" i="3"/>
  <c r="BD121" i="3" s="1"/>
  <c r="BA187" i="3"/>
  <c r="AY187" i="3" s="1"/>
  <c r="AR187" i="3"/>
  <c r="AT187" i="3"/>
  <c r="AU187" i="3"/>
  <c r="AQ74" i="3"/>
  <c r="AI187" i="3"/>
  <c r="AI74" i="3"/>
  <c r="AF187" i="3"/>
  <c r="AD187" i="3"/>
  <c r="AB187" i="3"/>
  <c r="AA74" i="3"/>
  <c r="O187" i="3"/>
  <c r="O74" i="3"/>
  <c r="H187" i="3"/>
  <c r="G187" i="3"/>
  <c r="F187" i="3"/>
  <c r="E187" i="3"/>
  <c r="C74" i="3"/>
  <c r="C74" i="1"/>
  <c r="BA200" i="3"/>
  <c r="AY200" i="3" s="1"/>
  <c r="AU200" i="3"/>
  <c r="AU221" i="3" s="1"/>
  <c r="AT200" i="3"/>
  <c r="AT221" i="3" s="1"/>
  <c r="AR200" i="3"/>
  <c r="AI200" i="3"/>
  <c r="AI86" i="3"/>
  <c r="AA86" i="3"/>
  <c r="O200" i="3"/>
  <c r="H200" i="3"/>
  <c r="H221" i="3" s="1"/>
  <c r="G200" i="3"/>
  <c r="G221" i="3" s="1"/>
  <c r="F200" i="3"/>
  <c r="F221" i="3" s="1"/>
  <c r="E200" i="3"/>
  <c r="E221" i="3" s="1"/>
  <c r="AF200" i="3"/>
  <c r="AF221" i="3" s="1"/>
  <c r="AD200" i="3"/>
  <c r="AD221" i="3" s="1"/>
  <c r="AB200" i="3"/>
  <c r="O86" i="3"/>
  <c r="C86" i="3"/>
  <c r="AQ200" i="3" l="1"/>
  <c r="AQ187" i="3"/>
  <c r="AR221" i="3"/>
  <c r="AR257" i="3" s="1"/>
  <c r="AV200" i="3"/>
  <c r="AT257" i="3" s="1"/>
  <c r="BB200" i="3"/>
  <c r="BB257" i="3" s="1"/>
  <c r="BA221" i="3"/>
  <c r="AZ257" i="3" s="1"/>
  <c r="AG187" i="3"/>
  <c r="AV187" i="3"/>
  <c r="AR199" i="3"/>
  <c r="BB187" i="3"/>
  <c r="AB221" i="3"/>
  <c r="AB257" i="3" s="1"/>
  <c r="F269" i="3" s="1"/>
  <c r="AG200" i="3"/>
  <c r="AD257" i="3" s="1"/>
  <c r="D257" i="3"/>
  <c r="M200" i="3"/>
  <c r="F257" i="3" s="1"/>
  <c r="AF220" i="3"/>
  <c r="AD220" i="3"/>
  <c r="AR220" i="3"/>
  <c r="AB220" i="3"/>
  <c r="AT220" i="3"/>
  <c r="AU220" i="3"/>
  <c r="H220" i="3"/>
  <c r="E220" i="3"/>
  <c r="F220" i="3"/>
  <c r="G220" i="3"/>
  <c r="BA220" i="3"/>
  <c r="AY220" i="3" s="1"/>
  <c r="AJ229" i="3"/>
  <c r="AK229" i="3"/>
  <c r="AL229" i="3" s="1"/>
  <c r="Q229" i="3"/>
  <c r="R229" i="3" s="1"/>
  <c r="P229" i="3"/>
  <c r="F119" i="1"/>
  <c r="AA200" i="3"/>
  <c r="AA187" i="3"/>
  <c r="C187" i="3"/>
  <c r="C106" i="3"/>
  <c r="AQ86" i="3"/>
  <c r="C200" i="3"/>
  <c r="C106" i="1"/>
  <c r="BA143" i="3"/>
  <c r="AY143" i="3" s="1"/>
  <c r="AU143" i="3"/>
  <c r="AT143" i="3"/>
  <c r="AR143" i="3"/>
  <c r="AQ32" i="3"/>
  <c r="AI32" i="3"/>
  <c r="AF143" i="3"/>
  <c r="AD143" i="3"/>
  <c r="AB143" i="3"/>
  <c r="AA32" i="3"/>
  <c r="O143" i="3"/>
  <c r="O32" i="3"/>
  <c r="H143" i="3"/>
  <c r="G143" i="3"/>
  <c r="F143" i="3"/>
  <c r="E143" i="3"/>
  <c r="C32" i="3"/>
  <c r="C32" i="1"/>
  <c r="BA186" i="3"/>
  <c r="AY186" i="3" s="1"/>
  <c r="AU186" i="3"/>
  <c r="AU199" i="3" s="1"/>
  <c r="AT186" i="3"/>
  <c r="AQ73" i="3"/>
  <c r="AI186" i="3"/>
  <c r="AI73" i="3"/>
  <c r="AB186" i="3"/>
  <c r="AD186" i="3"/>
  <c r="AD199" i="3" s="1"/>
  <c r="AF186" i="3"/>
  <c r="AF199" i="3" s="1"/>
  <c r="AA73" i="3"/>
  <c r="O73" i="3"/>
  <c r="O186" i="3"/>
  <c r="C73" i="3"/>
  <c r="E186" i="3"/>
  <c r="F186" i="3"/>
  <c r="G186" i="3"/>
  <c r="H186" i="3"/>
  <c r="C73" i="1"/>
  <c r="BD200" i="3" l="1"/>
  <c r="AQ186" i="3"/>
  <c r="AQ143" i="3"/>
  <c r="BD187" i="3"/>
  <c r="AV143" i="3"/>
  <c r="BB143" i="3"/>
  <c r="I269" i="3"/>
  <c r="BD257" i="3"/>
  <c r="BB186" i="3"/>
  <c r="BB256" i="3" s="1"/>
  <c r="BA199" i="3"/>
  <c r="D269" i="3"/>
  <c r="E199" i="3"/>
  <c r="D256" i="3" s="1"/>
  <c r="AV186" i="3"/>
  <c r="AT256" i="3" s="1"/>
  <c r="AT199" i="3"/>
  <c r="AR256" i="3" s="1"/>
  <c r="AG143" i="3"/>
  <c r="H269" i="3"/>
  <c r="AV257" i="3"/>
  <c r="AG186" i="3"/>
  <c r="AD256" i="3" s="1"/>
  <c r="AB199" i="3"/>
  <c r="AB256" i="3" s="1"/>
  <c r="H257" i="3"/>
  <c r="AF257" i="3"/>
  <c r="M143" i="3"/>
  <c r="F256" i="3"/>
  <c r="C220" i="3"/>
  <c r="AQ220" i="3"/>
  <c r="AA220" i="3"/>
  <c r="AD198" i="3"/>
  <c r="AF198" i="3"/>
  <c r="AB198" i="3"/>
  <c r="AR198" i="3"/>
  <c r="AT198" i="3"/>
  <c r="AU198" i="3"/>
  <c r="E198" i="3"/>
  <c r="G198" i="3"/>
  <c r="F198" i="3"/>
  <c r="H198" i="3"/>
  <c r="BA228" i="3"/>
  <c r="BA198" i="3"/>
  <c r="AY198" i="3" s="1"/>
  <c r="AJ228" i="3"/>
  <c r="AK228" i="3"/>
  <c r="AS229" i="3"/>
  <c r="AT229" i="3" s="1"/>
  <c r="AR229" i="3"/>
  <c r="AB229" i="3"/>
  <c r="AC229" i="3"/>
  <c r="AD229" i="3" s="1"/>
  <c r="P228" i="3"/>
  <c r="Q228" i="3"/>
  <c r="E229" i="3"/>
  <c r="F229" i="3" s="1"/>
  <c r="D229" i="3"/>
  <c r="AA143" i="3"/>
  <c r="C143" i="3"/>
  <c r="AA186" i="3"/>
  <c r="C186" i="3"/>
  <c r="AQ72" i="3"/>
  <c r="AI72" i="3"/>
  <c r="AA72" i="3"/>
  <c r="O72" i="3"/>
  <c r="C72" i="3"/>
  <c r="BA142" i="3"/>
  <c r="AY142" i="3" s="1"/>
  <c r="AU142" i="3"/>
  <c r="AT142" i="3"/>
  <c r="AR142" i="3"/>
  <c r="AQ31" i="3"/>
  <c r="AI142" i="3"/>
  <c r="AI31" i="3"/>
  <c r="AF142" i="3"/>
  <c r="AD142" i="3"/>
  <c r="AB142" i="3"/>
  <c r="AA31" i="3"/>
  <c r="O142" i="3"/>
  <c r="O31" i="3"/>
  <c r="H142" i="3"/>
  <c r="G142" i="3"/>
  <c r="F142" i="3"/>
  <c r="E142" i="3"/>
  <c r="C31" i="3"/>
  <c r="C72" i="1"/>
  <c r="C31" i="1"/>
  <c r="BD143" i="3" l="1"/>
  <c r="AQ142" i="3"/>
  <c r="BD186" i="3"/>
  <c r="F268" i="3"/>
  <c r="AZ256" i="3"/>
  <c r="AV142" i="3"/>
  <c r="AQ198" i="3"/>
  <c r="BD256" i="3"/>
  <c r="I268" i="3"/>
  <c r="BB142" i="3"/>
  <c r="H268" i="3"/>
  <c r="AV256" i="3"/>
  <c r="AF256" i="3"/>
  <c r="AG142" i="3"/>
  <c r="D268" i="3"/>
  <c r="H256" i="3"/>
  <c r="M142" i="3"/>
  <c r="AA198" i="3"/>
  <c r="AZ228" i="3"/>
  <c r="D228" i="3"/>
  <c r="E228" i="3"/>
  <c r="AC228" i="3"/>
  <c r="AB228" i="3"/>
  <c r="AA142" i="3"/>
  <c r="C142" i="3"/>
  <c r="BA141" i="3"/>
  <c r="AY141" i="3" s="1"/>
  <c r="AQ71" i="3"/>
  <c r="AQ70" i="3"/>
  <c r="AQ69" i="3"/>
  <c r="AQ68" i="3"/>
  <c r="AQ67" i="3"/>
  <c r="AQ66" i="3"/>
  <c r="AQ65" i="3"/>
  <c r="AQ52" i="3"/>
  <c r="AQ51" i="3"/>
  <c r="AQ50" i="3"/>
  <c r="AQ49" i="3"/>
  <c r="AQ48" i="3"/>
  <c r="AQ47" i="3"/>
  <c r="AQ46" i="3"/>
  <c r="AQ45" i="3"/>
  <c r="AQ44" i="3"/>
  <c r="AQ30" i="3"/>
  <c r="AQ29" i="3"/>
  <c r="AQ28" i="3"/>
  <c r="AQ27" i="3"/>
  <c r="AQ26" i="3"/>
  <c r="AQ25" i="3"/>
  <c r="AQ24" i="3"/>
  <c r="AQ23" i="3"/>
  <c r="AQ10" i="3"/>
  <c r="AQ9" i="3"/>
  <c r="AQ8" i="3"/>
  <c r="AQ7" i="3"/>
  <c r="AQ6" i="3"/>
  <c r="AQ5" i="3"/>
  <c r="AQ4" i="3"/>
  <c r="AQ3" i="3"/>
  <c r="AQ2" i="3"/>
  <c r="AU141" i="3"/>
  <c r="AT141" i="3"/>
  <c r="AR141" i="3"/>
  <c r="AR140" i="3"/>
  <c r="AT140" i="3"/>
  <c r="AU140" i="3"/>
  <c r="AI30" i="3"/>
  <c r="AF141" i="3"/>
  <c r="AD141" i="3"/>
  <c r="AB141" i="3"/>
  <c r="AA30" i="3"/>
  <c r="O30" i="3"/>
  <c r="E141" i="3"/>
  <c r="F141" i="3"/>
  <c r="G141" i="3"/>
  <c r="H141" i="3"/>
  <c r="C30" i="3"/>
  <c r="C30" i="1"/>
  <c r="AI141" i="3"/>
  <c r="O141" i="3"/>
  <c r="C71" i="3"/>
  <c r="C70" i="3"/>
  <c r="C69" i="3"/>
  <c r="C68" i="3"/>
  <c r="C67" i="3"/>
  <c r="C66" i="3"/>
  <c r="C65" i="3"/>
  <c r="C52" i="3"/>
  <c r="C51" i="3"/>
  <c r="C50" i="3"/>
  <c r="C49" i="3"/>
  <c r="C48" i="3"/>
  <c r="C47" i="3"/>
  <c r="C46" i="3"/>
  <c r="C45" i="3"/>
  <c r="C44" i="3"/>
  <c r="C29" i="3"/>
  <c r="C28" i="3"/>
  <c r="C27" i="3"/>
  <c r="C26" i="3"/>
  <c r="C25" i="3"/>
  <c r="C24" i="3"/>
  <c r="C23" i="3"/>
  <c r="C10" i="3"/>
  <c r="C9" i="3"/>
  <c r="C8" i="3"/>
  <c r="C7" i="3"/>
  <c r="C6" i="3"/>
  <c r="C5" i="3"/>
  <c r="C4" i="3"/>
  <c r="C3" i="3"/>
  <c r="C2" i="3"/>
  <c r="BA164" i="3"/>
  <c r="AY164" i="3" s="1"/>
  <c r="BA163" i="3"/>
  <c r="AY163" i="3" s="1"/>
  <c r="BA162" i="3"/>
  <c r="AY162" i="3" s="1"/>
  <c r="BA161" i="3"/>
  <c r="AY161" i="3" s="1"/>
  <c r="BA160" i="3"/>
  <c r="AY160" i="3" s="1"/>
  <c r="BA159" i="3"/>
  <c r="AY159" i="3" s="1"/>
  <c r="BA158" i="3"/>
  <c r="AY158" i="3" s="1"/>
  <c r="BA140" i="3"/>
  <c r="AY140" i="3" s="1"/>
  <c r="BA139" i="3"/>
  <c r="AY139" i="3" s="1"/>
  <c r="BA138" i="3"/>
  <c r="AY138" i="3" s="1"/>
  <c r="BA137" i="3"/>
  <c r="AY137" i="3" s="1"/>
  <c r="BA136" i="3"/>
  <c r="AY136" i="3" s="1"/>
  <c r="BA135" i="3"/>
  <c r="AY135" i="3" s="1"/>
  <c r="BA134" i="3"/>
  <c r="AY134" i="3" s="1"/>
  <c r="BA119" i="3"/>
  <c r="AY119" i="3" s="1"/>
  <c r="BA118" i="3"/>
  <c r="AY118" i="3" s="1"/>
  <c r="BA117" i="3"/>
  <c r="AY117" i="3" s="1"/>
  <c r="BA116" i="3"/>
  <c r="AY116" i="3" s="1"/>
  <c r="BA115" i="3"/>
  <c r="AY115" i="3" s="1"/>
  <c r="BA114" i="3"/>
  <c r="AY114" i="3" s="1"/>
  <c r="BA113" i="3"/>
  <c r="AY113" i="3" s="1"/>
  <c r="BA112" i="3"/>
  <c r="AY112" i="3" s="1"/>
  <c r="AU164" i="3"/>
  <c r="AU163" i="3"/>
  <c r="AU162" i="3"/>
  <c r="AU161" i="3"/>
  <c r="AU160" i="3"/>
  <c r="AU159" i="3"/>
  <c r="AU158" i="3"/>
  <c r="AU139" i="3"/>
  <c r="AU138" i="3"/>
  <c r="AU137" i="3"/>
  <c r="AU136" i="3"/>
  <c r="AU135" i="3"/>
  <c r="AU134" i="3"/>
  <c r="AU120" i="3"/>
  <c r="AU119" i="3"/>
  <c r="AU118" i="3"/>
  <c r="AU117" i="3"/>
  <c r="AU116" i="3"/>
  <c r="AU115" i="3"/>
  <c r="AU114" i="3"/>
  <c r="AU113" i="3"/>
  <c r="AU112" i="3"/>
  <c r="AT164" i="3"/>
  <c r="AT163" i="3"/>
  <c r="AT162" i="3"/>
  <c r="AT161" i="3"/>
  <c r="AT160" i="3"/>
  <c r="AT159" i="3"/>
  <c r="AT158" i="3"/>
  <c r="AT139" i="3"/>
  <c r="AT138" i="3"/>
  <c r="AT137" i="3"/>
  <c r="AT136" i="3"/>
  <c r="AT135" i="3"/>
  <c r="AT134" i="3"/>
  <c r="AT120" i="3"/>
  <c r="AT119" i="3"/>
  <c r="AT118" i="3"/>
  <c r="AT117" i="3"/>
  <c r="AT116" i="3"/>
  <c r="AT115" i="3"/>
  <c r="AT114" i="3"/>
  <c r="AT113" i="3"/>
  <c r="AT112" i="3"/>
  <c r="AR164" i="3"/>
  <c r="AR163" i="3"/>
  <c r="AR162" i="3"/>
  <c r="AR161" i="3"/>
  <c r="AQ161" i="3" s="1"/>
  <c r="AR160" i="3"/>
  <c r="AR159" i="3"/>
  <c r="AR158" i="3"/>
  <c r="AR139" i="3"/>
  <c r="AQ139" i="3" s="1"/>
  <c r="AR138" i="3"/>
  <c r="AR137" i="3"/>
  <c r="AR136" i="3"/>
  <c r="AR135" i="3"/>
  <c r="AQ135" i="3" s="1"/>
  <c r="AR134" i="3"/>
  <c r="AR120" i="3"/>
  <c r="AR119" i="3"/>
  <c r="AR118" i="3"/>
  <c r="AQ118" i="3" s="1"/>
  <c r="AR117" i="3"/>
  <c r="AR116" i="3"/>
  <c r="AR115" i="3"/>
  <c r="AR114" i="3"/>
  <c r="AQ114" i="3" s="1"/>
  <c r="AR113" i="3"/>
  <c r="AR112" i="3"/>
  <c r="AF164" i="3"/>
  <c r="AF163" i="3"/>
  <c r="AF162" i="3"/>
  <c r="AF161" i="3"/>
  <c r="AF160" i="3"/>
  <c r="AF159" i="3"/>
  <c r="AF158" i="3"/>
  <c r="AF140" i="3"/>
  <c r="AF139" i="3"/>
  <c r="AF138" i="3"/>
  <c r="AF137" i="3"/>
  <c r="AF136" i="3"/>
  <c r="AF135" i="3"/>
  <c r="AF134" i="3"/>
  <c r="AF120" i="3"/>
  <c r="AF119" i="3"/>
  <c r="AF118" i="3"/>
  <c r="AF117" i="3"/>
  <c r="AF116" i="3"/>
  <c r="AF115" i="3"/>
  <c r="AF114" i="3"/>
  <c r="AF113" i="3"/>
  <c r="AF112" i="3"/>
  <c r="AD164" i="3"/>
  <c r="AD163" i="3"/>
  <c r="AD162" i="3"/>
  <c r="AD161" i="3"/>
  <c r="AD160" i="3"/>
  <c r="AD159" i="3"/>
  <c r="AD158" i="3"/>
  <c r="AD140" i="3"/>
  <c r="AD139" i="3"/>
  <c r="AD138" i="3"/>
  <c r="AD137" i="3"/>
  <c r="AD136" i="3"/>
  <c r="AD135" i="3"/>
  <c r="AD134" i="3"/>
  <c r="AD120" i="3"/>
  <c r="AD119" i="3"/>
  <c r="AD118" i="3"/>
  <c r="AD117" i="3"/>
  <c r="AD116" i="3"/>
  <c r="AD115" i="3"/>
  <c r="AD114" i="3"/>
  <c r="AD113" i="3"/>
  <c r="AD112" i="3"/>
  <c r="AB164" i="3"/>
  <c r="AB163" i="3"/>
  <c r="AB162" i="3"/>
  <c r="AB161" i="3"/>
  <c r="AB160" i="3"/>
  <c r="AB159" i="3"/>
  <c r="AB158" i="3"/>
  <c r="AB140" i="3"/>
  <c r="AB139" i="3"/>
  <c r="AB138" i="3"/>
  <c r="AB137" i="3"/>
  <c r="AB136" i="3"/>
  <c r="AB135" i="3"/>
  <c r="AB134" i="3"/>
  <c r="AB120" i="3"/>
  <c r="AB119" i="3"/>
  <c r="AB118" i="3"/>
  <c r="AB117" i="3"/>
  <c r="AB116" i="3"/>
  <c r="AB115" i="3"/>
  <c r="AB114" i="3"/>
  <c r="AB113" i="3"/>
  <c r="AB112" i="3"/>
  <c r="AI71" i="3"/>
  <c r="AI70" i="3"/>
  <c r="AI69" i="3"/>
  <c r="AI68" i="3"/>
  <c r="AI67" i="3"/>
  <c r="AI66" i="3"/>
  <c r="AI65" i="3"/>
  <c r="AI52" i="3"/>
  <c r="AI51" i="3"/>
  <c r="AI50" i="3"/>
  <c r="AI49" i="3"/>
  <c r="AI48" i="3"/>
  <c r="AI47" i="3"/>
  <c r="AI46" i="3"/>
  <c r="AI45" i="3"/>
  <c r="AI44" i="3"/>
  <c r="AI29" i="3"/>
  <c r="AI28" i="3"/>
  <c r="AI27" i="3"/>
  <c r="AI26" i="3"/>
  <c r="AI25" i="3"/>
  <c r="AI24" i="3"/>
  <c r="AI23" i="3"/>
  <c r="AI10" i="3"/>
  <c r="AI9" i="3"/>
  <c r="AI8" i="3"/>
  <c r="AI7" i="3"/>
  <c r="AI6" i="3"/>
  <c r="AI5" i="3"/>
  <c r="AI4" i="3"/>
  <c r="AI3" i="3"/>
  <c r="AI2" i="3"/>
  <c r="AI164" i="3"/>
  <c r="AI163" i="3"/>
  <c r="AI162" i="3"/>
  <c r="AI161" i="3"/>
  <c r="AI160" i="3"/>
  <c r="AI159" i="3"/>
  <c r="AI158" i="3"/>
  <c r="AI140" i="3"/>
  <c r="AI139" i="3"/>
  <c r="AI138" i="3"/>
  <c r="AI137" i="3"/>
  <c r="AI136" i="3"/>
  <c r="AI135" i="3"/>
  <c r="AI134" i="3"/>
  <c r="AI120" i="3"/>
  <c r="AI119" i="3"/>
  <c r="AI118" i="3"/>
  <c r="AI117" i="3"/>
  <c r="AI116" i="3"/>
  <c r="AI115" i="3"/>
  <c r="AI114" i="3"/>
  <c r="AI113" i="3"/>
  <c r="AI112" i="3"/>
  <c r="AE164" i="3"/>
  <c r="AE163" i="3"/>
  <c r="AE162" i="3"/>
  <c r="AE161" i="3"/>
  <c r="AE160" i="3"/>
  <c r="AE159" i="3"/>
  <c r="AE158" i="3"/>
  <c r="AE140" i="3"/>
  <c r="AE139" i="3"/>
  <c r="AE138" i="3"/>
  <c r="AE137" i="3"/>
  <c r="AE136" i="3"/>
  <c r="AE135" i="3"/>
  <c r="AE134" i="3"/>
  <c r="AE120" i="3"/>
  <c r="AE119" i="3"/>
  <c r="AE118" i="3"/>
  <c r="AE117" i="3"/>
  <c r="AE116" i="3"/>
  <c r="AE115" i="3"/>
  <c r="AE114" i="3"/>
  <c r="AE113" i="3"/>
  <c r="AE112" i="3"/>
  <c r="O71" i="3"/>
  <c r="O70" i="3"/>
  <c r="O69" i="3"/>
  <c r="O68" i="3"/>
  <c r="O67" i="3"/>
  <c r="O66" i="3"/>
  <c r="O65" i="3"/>
  <c r="O52" i="3"/>
  <c r="O51" i="3"/>
  <c r="O50" i="3"/>
  <c r="O49" i="3"/>
  <c r="O48" i="3"/>
  <c r="O47" i="3"/>
  <c r="O46" i="3"/>
  <c r="O45" i="3"/>
  <c r="O44" i="3"/>
  <c r="O29" i="3"/>
  <c r="O28" i="3"/>
  <c r="O27" i="3"/>
  <c r="O26" i="3"/>
  <c r="O25" i="3"/>
  <c r="O24" i="3"/>
  <c r="O23" i="3"/>
  <c r="O9" i="3"/>
  <c r="O8" i="3"/>
  <c r="O7" i="3"/>
  <c r="O6" i="3"/>
  <c r="O5" i="3"/>
  <c r="O4" i="3"/>
  <c r="O3" i="3"/>
  <c r="O2" i="3"/>
  <c r="AA71" i="3"/>
  <c r="AA70" i="3"/>
  <c r="AA69" i="3"/>
  <c r="AA68" i="3"/>
  <c r="AA67" i="3"/>
  <c r="AA66" i="3"/>
  <c r="AA65" i="3"/>
  <c r="AA52" i="3"/>
  <c r="AA51" i="3"/>
  <c r="AA50" i="3"/>
  <c r="AA49" i="3"/>
  <c r="AA48" i="3"/>
  <c r="AA47" i="3"/>
  <c r="AA46" i="3"/>
  <c r="AA45" i="3"/>
  <c r="AA44" i="3"/>
  <c r="AA29" i="3"/>
  <c r="AA28" i="3"/>
  <c r="AA27" i="3"/>
  <c r="AA26" i="3"/>
  <c r="AA25" i="3"/>
  <c r="AA24" i="3"/>
  <c r="AA23" i="3"/>
  <c r="AA10" i="3"/>
  <c r="AA9" i="3"/>
  <c r="AA8" i="3"/>
  <c r="AA7" i="3"/>
  <c r="AA6" i="3"/>
  <c r="AA5" i="3"/>
  <c r="AA4" i="3"/>
  <c r="AA3" i="3"/>
  <c r="AA2" i="3"/>
  <c r="O164" i="3"/>
  <c r="O163" i="3"/>
  <c r="O162" i="3"/>
  <c r="O161" i="3"/>
  <c r="O160" i="3"/>
  <c r="O159" i="3"/>
  <c r="O158" i="3"/>
  <c r="O140" i="3"/>
  <c r="O139" i="3"/>
  <c r="O138" i="3"/>
  <c r="O137" i="3"/>
  <c r="O136" i="3"/>
  <c r="O135" i="3"/>
  <c r="O134" i="3"/>
  <c r="O120" i="3"/>
  <c r="O119" i="3"/>
  <c r="O118" i="3"/>
  <c r="O117" i="3"/>
  <c r="O116" i="3"/>
  <c r="O115" i="3"/>
  <c r="O114" i="3"/>
  <c r="O113" i="3"/>
  <c r="O112" i="3"/>
  <c r="H164" i="3"/>
  <c r="G164" i="3"/>
  <c r="F164" i="3"/>
  <c r="E164" i="3"/>
  <c r="H163" i="3"/>
  <c r="G163" i="3"/>
  <c r="F163" i="3"/>
  <c r="E163" i="3"/>
  <c r="H162" i="3"/>
  <c r="G162" i="3"/>
  <c r="F162" i="3"/>
  <c r="E162" i="3"/>
  <c r="H161" i="3"/>
  <c r="G161" i="3"/>
  <c r="F161" i="3"/>
  <c r="E161" i="3"/>
  <c r="H160" i="3"/>
  <c r="G160" i="3"/>
  <c r="F160" i="3"/>
  <c r="E160" i="3"/>
  <c r="H159" i="3"/>
  <c r="G159" i="3"/>
  <c r="F159" i="3"/>
  <c r="E159" i="3"/>
  <c r="H158" i="3"/>
  <c r="H177" i="3" s="1"/>
  <c r="G158" i="3"/>
  <c r="G177" i="3" s="1"/>
  <c r="F158" i="3"/>
  <c r="E158" i="3"/>
  <c r="E177" i="3" s="1"/>
  <c r="H140" i="3"/>
  <c r="G140" i="3"/>
  <c r="F140" i="3"/>
  <c r="E140" i="3"/>
  <c r="H139" i="3"/>
  <c r="G139" i="3"/>
  <c r="F139" i="3"/>
  <c r="E139" i="3"/>
  <c r="H138" i="3"/>
  <c r="G138" i="3"/>
  <c r="F138" i="3"/>
  <c r="E138" i="3"/>
  <c r="H137" i="3"/>
  <c r="G137" i="3"/>
  <c r="F137" i="3"/>
  <c r="E137" i="3"/>
  <c r="H136" i="3"/>
  <c r="G136" i="3"/>
  <c r="F136" i="3"/>
  <c r="E136" i="3"/>
  <c r="H135" i="3"/>
  <c r="G135" i="3"/>
  <c r="F135" i="3"/>
  <c r="E135" i="3"/>
  <c r="H134" i="3"/>
  <c r="G134" i="3"/>
  <c r="G155" i="3" s="1"/>
  <c r="F134" i="3"/>
  <c r="E134" i="3"/>
  <c r="E112" i="3"/>
  <c r="F112" i="3"/>
  <c r="G112" i="3"/>
  <c r="H112" i="3"/>
  <c r="E113" i="3"/>
  <c r="F113" i="3"/>
  <c r="G113" i="3"/>
  <c r="H113" i="3"/>
  <c r="E114" i="3"/>
  <c r="F114" i="3"/>
  <c r="G114" i="3"/>
  <c r="H114" i="3"/>
  <c r="E115" i="3"/>
  <c r="F115" i="3"/>
  <c r="G115" i="3"/>
  <c r="H115" i="3"/>
  <c r="E116" i="3"/>
  <c r="F116" i="3"/>
  <c r="G116" i="3"/>
  <c r="H116" i="3"/>
  <c r="E117" i="3"/>
  <c r="F117" i="3"/>
  <c r="G117" i="3"/>
  <c r="H117" i="3"/>
  <c r="E118" i="3"/>
  <c r="F118" i="3"/>
  <c r="G118" i="3"/>
  <c r="H118" i="3"/>
  <c r="E119" i="3"/>
  <c r="F119" i="3"/>
  <c r="G119" i="3"/>
  <c r="H119" i="3"/>
  <c r="E120" i="3"/>
  <c r="F120" i="3"/>
  <c r="G120" i="3"/>
  <c r="H120" i="3"/>
  <c r="AG162" i="3" l="1"/>
  <c r="AQ158" i="3"/>
  <c r="AV115" i="3"/>
  <c r="AQ115" i="3"/>
  <c r="AV162" i="3"/>
  <c r="AQ162" i="3"/>
  <c r="AG159" i="3"/>
  <c r="AG163" i="3"/>
  <c r="AV112" i="3"/>
  <c r="AQ112" i="3"/>
  <c r="AV116" i="3"/>
  <c r="AQ116" i="3"/>
  <c r="AV120" i="3"/>
  <c r="AQ120" i="3"/>
  <c r="AV137" i="3"/>
  <c r="AQ137" i="3"/>
  <c r="AV159" i="3"/>
  <c r="AQ159" i="3"/>
  <c r="AV163" i="3"/>
  <c r="AQ163" i="3"/>
  <c r="AV140" i="3"/>
  <c r="AQ140" i="3"/>
  <c r="E155" i="3"/>
  <c r="AV119" i="3"/>
  <c r="AQ119" i="3"/>
  <c r="AQ113" i="3"/>
  <c r="AQ117" i="3"/>
  <c r="AQ134" i="3"/>
  <c r="AQ138" i="3"/>
  <c r="AQ160" i="3"/>
  <c r="AQ164" i="3"/>
  <c r="AQ141" i="3"/>
  <c r="AV136" i="3"/>
  <c r="AQ136" i="3"/>
  <c r="BD142" i="3"/>
  <c r="BB114" i="3"/>
  <c r="BB136" i="3"/>
  <c r="BB115" i="3"/>
  <c r="F177" i="3"/>
  <c r="D255" i="3" s="1"/>
  <c r="BB116" i="3"/>
  <c r="BB113" i="3"/>
  <c r="BB140" i="3"/>
  <c r="AE177" i="3"/>
  <c r="AG160" i="3"/>
  <c r="AG164" i="3"/>
  <c r="AF177" i="3"/>
  <c r="AV113" i="3"/>
  <c r="AV117" i="3"/>
  <c r="AV134" i="3"/>
  <c r="AR155" i="3"/>
  <c r="AV138" i="3"/>
  <c r="AV160" i="3"/>
  <c r="AV164" i="3"/>
  <c r="AT177" i="3"/>
  <c r="AU155" i="3"/>
  <c r="BB119" i="3"/>
  <c r="BB137" i="3"/>
  <c r="BB158" i="3"/>
  <c r="BA177" i="3"/>
  <c r="BB162" i="3"/>
  <c r="AV141" i="3"/>
  <c r="BB141" i="3"/>
  <c r="BB118" i="3"/>
  <c r="BB161" i="3"/>
  <c r="H155" i="3"/>
  <c r="AG161" i="3"/>
  <c r="AD177" i="3"/>
  <c r="AV114" i="3"/>
  <c r="AV118" i="3"/>
  <c r="AV135" i="3"/>
  <c r="AV139" i="3"/>
  <c r="AV161" i="3"/>
  <c r="AT133" i="3"/>
  <c r="BB112" i="3"/>
  <c r="BA133" i="3"/>
  <c r="BA155" i="3"/>
  <c r="BB134" i="3"/>
  <c r="BB138" i="3"/>
  <c r="BB159" i="3"/>
  <c r="BB163" i="3"/>
  <c r="AG141" i="3"/>
  <c r="AG158" i="3"/>
  <c r="AB177" i="3"/>
  <c r="AB255" i="3" s="1"/>
  <c r="AV158" i="3"/>
  <c r="AR177" i="3"/>
  <c r="AT155" i="3"/>
  <c r="AU177" i="3"/>
  <c r="BB117" i="3"/>
  <c r="BB135" i="3"/>
  <c r="BB139" i="3"/>
  <c r="BB160" i="3"/>
  <c r="BB164" i="3"/>
  <c r="AR133" i="3"/>
  <c r="AU133" i="3"/>
  <c r="AE133" i="3"/>
  <c r="AF133" i="3"/>
  <c r="AG134" i="3"/>
  <c r="AB155" i="3"/>
  <c r="AG138" i="3"/>
  <c r="AG135" i="3"/>
  <c r="AG139" i="3"/>
  <c r="AE155" i="3"/>
  <c r="AG136" i="3"/>
  <c r="AG140" i="3"/>
  <c r="AF155" i="3"/>
  <c r="AG137" i="3"/>
  <c r="AD155" i="3"/>
  <c r="AG113" i="3"/>
  <c r="AG117" i="3"/>
  <c r="AG114" i="3"/>
  <c r="AG118" i="3"/>
  <c r="AG115" i="3"/>
  <c r="AG119" i="3"/>
  <c r="AG112" i="3"/>
  <c r="AG116" i="3"/>
  <c r="AG120" i="3"/>
  <c r="AD133" i="3"/>
  <c r="AB133" i="3"/>
  <c r="F155" i="3"/>
  <c r="H133" i="3"/>
  <c r="G133" i="3"/>
  <c r="F133" i="3"/>
  <c r="E133" i="3"/>
  <c r="M119" i="3"/>
  <c r="M116" i="3"/>
  <c r="M118" i="3"/>
  <c r="M117" i="3"/>
  <c r="M115" i="3"/>
  <c r="M114" i="3"/>
  <c r="M113" i="3"/>
  <c r="M120" i="3"/>
  <c r="M112" i="3"/>
  <c r="M141" i="3"/>
  <c r="M136" i="3"/>
  <c r="M139" i="3"/>
  <c r="M159" i="3"/>
  <c r="M162" i="3"/>
  <c r="M134" i="3"/>
  <c r="M137" i="3"/>
  <c r="M140" i="3"/>
  <c r="M161" i="3"/>
  <c r="M163" i="3"/>
  <c r="M135" i="3"/>
  <c r="M138" i="3"/>
  <c r="M158" i="3"/>
  <c r="M160" i="3"/>
  <c r="M164" i="3"/>
  <c r="AT176" i="3"/>
  <c r="G176" i="3"/>
  <c r="H176" i="3"/>
  <c r="E154" i="3"/>
  <c r="E176" i="3"/>
  <c r="F176" i="3"/>
  <c r="AB176" i="3"/>
  <c r="H154" i="3"/>
  <c r="E132" i="3"/>
  <c r="BA176" i="3"/>
  <c r="AY176" i="3" s="1"/>
  <c r="G154" i="3"/>
  <c r="BA132" i="3"/>
  <c r="AY132" i="3" s="1"/>
  <c r="BA154" i="3"/>
  <c r="AY154" i="3" s="1"/>
  <c r="AR176" i="3"/>
  <c r="AU176" i="3"/>
  <c r="AE176" i="3"/>
  <c r="AK226" i="3"/>
  <c r="AL226" i="3" s="1"/>
  <c r="AJ226" i="3"/>
  <c r="AJ225" i="3"/>
  <c r="AK225" i="3"/>
  <c r="AL225" i="3" s="1"/>
  <c r="AD176" i="3"/>
  <c r="AF176" i="3"/>
  <c r="P226" i="3"/>
  <c r="Q226" i="3"/>
  <c r="R226" i="3" s="1"/>
  <c r="AJ227" i="3"/>
  <c r="AK227" i="3"/>
  <c r="AL227" i="3" s="1"/>
  <c r="Q225" i="3"/>
  <c r="R225" i="3" s="1"/>
  <c r="P225" i="3"/>
  <c r="Q227" i="3"/>
  <c r="R227" i="3" s="1"/>
  <c r="P227" i="3"/>
  <c r="AB132" i="3"/>
  <c r="AD154" i="3"/>
  <c r="AF154" i="3"/>
  <c r="AT132" i="3"/>
  <c r="G132" i="3"/>
  <c r="F154" i="3"/>
  <c r="AB154" i="3"/>
  <c r="AT154" i="3"/>
  <c r="H132" i="3"/>
  <c r="F132" i="3"/>
  <c r="AE132" i="3"/>
  <c r="AR132" i="3"/>
  <c r="AU132" i="3"/>
  <c r="AE154" i="3"/>
  <c r="AA163" i="3"/>
  <c r="AD132" i="3"/>
  <c r="AF132" i="3"/>
  <c r="AR154" i="3"/>
  <c r="AU154" i="3"/>
  <c r="R228" i="3"/>
  <c r="BB228" i="3"/>
  <c r="AL228" i="3"/>
  <c r="AA139" i="3"/>
  <c r="AA135" i="3"/>
  <c r="AA141" i="3"/>
  <c r="AA160" i="3"/>
  <c r="AA140" i="3"/>
  <c r="AA136" i="3"/>
  <c r="AA164" i="3"/>
  <c r="AA161" i="3"/>
  <c r="AA112" i="3"/>
  <c r="AA116" i="3"/>
  <c r="AA138" i="3"/>
  <c r="AA120" i="3"/>
  <c r="AA158" i="3"/>
  <c r="AA162" i="3"/>
  <c r="C141" i="3"/>
  <c r="AA159" i="3"/>
  <c r="AA113" i="3"/>
  <c r="AA117" i="3"/>
  <c r="AI132" i="3"/>
  <c r="AA134" i="3"/>
  <c r="AA114" i="3"/>
  <c r="AA118" i="3"/>
  <c r="AA137" i="3"/>
  <c r="AA115" i="3"/>
  <c r="AA119" i="3"/>
  <c r="O132" i="3"/>
  <c r="C135" i="3"/>
  <c r="BD135" i="3" s="1"/>
  <c r="C137" i="3"/>
  <c r="C138" i="3"/>
  <c r="C139" i="3"/>
  <c r="C158" i="3"/>
  <c r="C160" i="3"/>
  <c r="C161" i="3"/>
  <c r="C162" i="3"/>
  <c r="C164" i="3"/>
  <c r="C136" i="3"/>
  <c r="C140" i="3"/>
  <c r="BD140" i="3" s="1"/>
  <c r="C159" i="3"/>
  <c r="C163" i="3"/>
  <c r="C112" i="3"/>
  <c r="C134" i="3"/>
  <c r="C120" i="3"/>
  <c r="C119" i="3"/>
  <c r="C118" i="3"/>
  <c r="C117" i="3"/>
  <c r="C116" i="3"/>
  <c r="C115" i="3"/>
  <c r="C114" i="3"/>
  <c r="C113" i="3"/>
  <c r="BD113" i="3" s="1"/>
  <c r="C52" i="1"/>
  <c r="C51" i="1"/>
  <c r="C50" i="1"/>
  <c r="C49" i="1"/>
  <c r="C71" i="1"/>
  <c r="C29" i="1"/>
  <c r="C28" i="1"/>
  <c r="C27" i="1"/>
  <c r="C10" i="1"/>
  <c r="C9" i="1"/>
  <c r="C8" i="1"/>
  <c r="BD134" i="3" l="1"/>
  <c r="BD161" i="3"/>
  <c r="BD120" i="3"/>
  <c r="BD159" i="3"/>
  <c r="BD137" i="3"/>
  <c r="BD158" i="3"/>
  <c r="BD141" i="3"/>
  <c r="BD139" i="3"/>
  <c r="AQ176" i="3"/>
  <c r="AR254" i="3"/>
  <c r="BD116" i="3"/>
  <c r="BD117" i="3"/>
  <c r="BD112" i="3"/>
  <c r="BD164" i="3"/>
  <c r="BD138" i="3"/>
  <c r="BD114" i="3"/>
  <c r="BD118" i="3"/>
  <c r="BD136" i="3"/>
  <c r="BD115" i="3"/>
  <c r="BD119" i="3"/>
  <c r="BD163" i="3"/>
  <c r="BD160" i="3"/>
  <c r="BD162" i="3"/>
  <c r="AZ254" i="3"/>
  <c r="AZ253" i="3"/>
  <c r="D254" i="3"/>
  <c r="AR255" i="3"/>
  <c r="AZ255" i="3"/>
  <c r="AT253" i="3"/>
  <c r="BB255" i="3"/>
  <c r="AT255" i="3"/>
  <c r="H267" i="3" s="1"/>
  <c r="AR253" i="3"/>
  <c r="BB254" i="3"/>
  <c r="AQ154" i="3"/>
  <c r="AD254" i="3"/>
  <c r="AZ226" i="3"/>
  <c r="AZ227" i="3"/>
  <c r="AD255" i="3"/>
  <c r="AF255" i="3" s="1"/>
  <c r="BB253" i="3"/>
  <c r="BD255" i="3"/>
  <c r="AT254" i="3"/>
  <c r="AQ132" i="3"/>
  <c r="AB254" i="3"/>
  <c r="AB253" i="3"/>
  <c r="AD253" i="3"/>
  <c r="F254" i="3"/>
  <c r="H254" i="3" s="1"/>
  <c r="F255" i="3"/>
  <c r="H255" i="3" s="1"/>
  <c r="C176" i="3"/>
  <c r="C154" i="3"/>
  <c r="AA176" i="3"/>
  <c r="AB225" i="3"/>
  <c r="AC225" i="3"/>
  <c r="AD225" i="3" s="1"/>
  <c r="E226" i="3"/>
  <c r="F226" i="3" s="1"/>
  <c r="D226" i="3"/>
  <c r="AC227" i="3"/>
  <c r="AD227" i="3" s="1"/>
  <c r="AB227" i="3"/>
  <c r="AS226" i="3"/>
  <c r="AT226" i="3" s="1"/>
  <c r="AR226" i="3"/>
  <c r="E225" i="3"/>
  <c r="F225" i="3" s="1"/>
  <c r="D225" i="3"/>
  <c r="D227" i="3"/>
  <c r="E227" i="3"/>
  <c r="F227" i="3" s="1"/>
  <c r="AB226" i="3"/>
  <c r="AC226" i="3"/>
  <c r="AD226" i="3" s="1"/>
  <c r="AS225" i="3"/>
  <c r="AT225" i="3" s="1"/>
  <c r="AR225" i="3"/>
  <c r="BA227" i="3"/>
  <c r="BB227" i="3" s="1"/>
  <c r="AR227" i="3"/>
  <c r="AS227" i="3"/>
  <c r="AT227" i="3" s="1"/>
  <c r="BA226" i="3"/>
  <c r="BB226" i="3" s="1"/>
  <c r="AA154" i="3"/>
  <c r="AD228" i="3"/>
  <c r="F228" i="3"/>
  <c r="C198" i="3"/>
  <c r="AA132" i="3"/>
  <c r="C132" i="3"/>
  <c r="H266" i="3" l="1"/>
  <c r="BD254" i="3"/>
  <c r="H265" i="3"/>
  <c r="I265" i="3"/>
  <c r="D265" i="3"/>
  <c r="I267" i="3"/>
  <c r="AV254" i="3"/>
  <c r="AV253" i="3"/>
  <c r="D267" i="3"/>
  <c r="F265" i="3"/>
  <c r="AV255" i="3"/>
  <c r="BD253" i="3"/>
  <c r="I266" i="3"/>
  <c r="D266" i="3"/>
  <c r="AF254" i="3"/>
  <c r="F266" i="3"/>
  <c r="F267" i="3"/>
  <c r="AF253" i="3"/>
  <c r="AQ64" i="3"/>
  <c r="AQ43" i="3"/>
  <c r="AQ85" i="3"/>
  <c r="AQ22" i="3"/>
  <c r="C43" i="3"/>
  <c r="C64" i="3"/>
  <c r="C85" i="3"/>
  <c r="O22" i="3"/>
  <c r="O43" i="3"/>
  <c r="O64" i="3"/>
  <c r="AI43" i="3"/>
  <c r="AA43" i="3"/>
  <c r="AI64" i="3"/>
  <c r="O85" i="3"/>
  <c r="AI22" i="3"/>
  <c r="AI85" i="3"/>
  <c r="AA22" i="3"/>
  <c r="AA64" i="3"/>
  <c r="AA85" i="3"/>
  <c r="C65" i="1"/>
  <c r="C66" i="1"/>
  <c r="C67" i="1"/>
  <c r="C68" i="1"/>
  <c r="C69" i="1"/>
  <c r="C70" i="1"/>
  <c r="C48" i="1"/>
  <c r="C47" i="1"/>
  <c r="C46" i="1"/>
  <c r="C45" i="1"/>
  <c r="C44" i="1"/>
  <c r="C26" i="1"/>
  <c r="C25" i="1"/>
  <c r="C24" i="1"/>
  <c r="C23" i="1"/>
  <c r="C7" i="1"/>
  <c r="C6" i="1"/>
  <c r="C5" i="1"/>
  <c r="C4" i="1"/>
  <c r="C2" i="1"/>
  <c r="C3" i="1"/>
  <c r="E118" i="1" l="1"/>
  <c r="F118" i="1" s="1"/>
  <c r="D118" i="1"/>
  <c r="E115" i="1"/>
  <c r="F115" i="1" s="1"/>
  <c r="D115" i="1"/>
  <c r="E116" i="1"/>
  <c r="F116" i="1" s="1"/>
  <c r="D116" i="1"/>
  <c r="E117" i="1"/>
  <c r="F117" i="1" s="1"/>
  <c r="D117" i="1"/>
  <c r="C85" i="1"/>
  <c r="C43" i="1"/>
  <c r="C22" i="1"/>
  <c r="C22" i="3" l="1"/>
  <c r="AS228" i="3" l="1"/>
  <c r="AT228" i="3" s="1"/>
  <c r="AR228" i="3"/>
  <c r="BA229" i="3"/>
  <c r="BB229" i="3" s="1"/>
  <c r="AZ229" i="3" l="1"/>
  <c r="AZ225" i="3"/>
  <c r="BA225" i="3"/>
  <c r="BB225" i="3" s="1"/>
</calcChain>
</file>

<file path=xl/sharedStrings.xml><?xml version="1.0" encoding="utf-8"?>
<sst xmlns="http://schemas.openxmlformats.org/spreadsheetml/2006/main" count="1774" uniqueCount="382">
  <si>
    <t>Informazioni cronologiche</t>
  </si>
  <si>
    <t>Test Group</t>
  </si>
  <si>
    <t>Media Risposte</t>
  </si>
  <si>
    <t>Reply 1</t>
  </si>
  <si>
    <t>Reply 2</t>
  </si>
  <si>
    <t>Reply 3</t>
  </si>
  <si>
    <t>Reply 4</t>
  </si>
  <si>
    <t>Reply 5</t>
  </si>
  <si>
    <t>Reply 6</t>
  </si>
  <si>
    <t>Reply 7</t>
  </si>
  <si>
    <t>Reply 8</t>
  </si>
  <si>
    <t>Reply 9</t>
  </si>
  <si>
    <t>Reply 10</t>
  </si>
  <si>
    <t>Reply 11</t>
  </si>
  <si>
    <t>Reply 12</t>
  </si>
  <si>
    <t>Reply 13</t>
  </si>
  <si>
    <t>Reply 14</t>
  </si>
  <si>
    <t>Reply 15</t>
  </si>
  <si>
    <t>Reply 16</t>
  </si>
  <si>
    <t>Reply 17</t>
  </si>
  <si>
    <t>Reply 18</t>
  </si>
  <si>
    <t>Reply 19</t>
  </si>
  <si>
    <t>Reply 20</t>
  </si>
  <si>
    <t>31/07/2020 21.49.46</t>
  </si>
  <si>
    <t>02/08/2020 10.19.52</t>
  </si>
  <si>
    <t>30/08/2020 13.00.38</t>
  </si>
  <si>
    <t>*30/08/2020 14.57.30</t>
  </si>
  <si>
    <t>30/08/2020 19.32.51</t>
  </si>
  <si>
    <t>03/09/2020 17.15.51</t>
  </si>
  <si>
    <t>18/09/2020 11.50.58</t>
  </si>
  <si>
    <t>18/09/2020 12.45.48</t>
  </si>
  <si>
    <t>20/09/2020 16.04.49</t>
  </si>
  <si>
    <t>21/09/2020 10.26.19</t>
  </si>
  <si>
    <t>21/09/2020 12.31.56</t>
  </si>
  <si>
    <t>21/09/2020 13.51.29</t>
  </si>
  <si>
    <t>24/09/2020 11.47.21</t>
  </si>
  <si>
    <t>06/11/2020 18.47.39</t>
  </si>
  <si>
    <t>09/11/2020 17.54.21</t>
  </si>
  <si>
    <t>27/11/2020 13.15.41</t>
  </si>
  <si>
    <t>30/08/2020 14.02.58</t>
  </si>
  <si>
    <t>30/08/2020 15.50.50</t>
  </si>
  <si>
    <t>31/08/2020 1.01.12</t>
  </si>
  <si>
    <t>*01/09/2020 23.52.48</t>
  </si>
  <si>
    <t>02/09/2020 14.57.06</t>
  </si>
  <si>
    <t>03/09/2020 0.16.51</t>
  </si>
  <si>
    <t>19/09/2020 10.02.39</t>
  </si>
  <si>
    <t>19/09/2020 14.12.30</t>
  </si>
  <si>
    <t>20/09/2020 13.55.14</t>
  </si>
  <si>
    <t>21/09/2020 10.46.03</t>
  </si>
  <si>
    <t>21/09/2020 11.40.29</t>
  </si>
  <si>
    <t>23/09/2020 23.23.44</t>
  </si>
  <si>
    <t>28/09/2020 19.06.40</t>
  </si>
  <si>
    <t>06/11/2020 16.00.15</t>
  </si>
  <si>
    <t>06/11/2020 23.29.55</t>
  </si>
  <si>
    <t>08/11/2020 0.43.59</t>
  </si>
  <si>
    <t>30/08/2020 16.37.39</t>
  </si>
  <si>
    <t>30/08/2020 19.10.21</t>
  </si>
  <si>
    <t>31/08/2020 4.11.38</t>
  </si>
  <si>
    <t>31/08/2020 9.20.40</t>
  </si>
  <si>
    <t>03/09/2020 19.48.23</t>
  </si>
  <si>
    <t>04/09/2020 12.01.11</t>
  </si>
  <si>
    <t>07/11/2020 21.28.20</t>
  </si>
  <si>
    <t>09/11/2020 17.54.38</t>
  </si>
  <si>
    <t>10/11/2020 16.22.57</t>
  </si>
  <si>
    <t>18/11/2020 12.38.26</t>
  </si>
  <si>
    <t>22/11/2020 22.51.44</t>
  </si>
  <si>
    <t>09/12/2020 14.32.54</t>
  </si>
  <si>
    <t>09/12/2020 15.18.34</t>
  </si>
  <si>
    <t>11/12/2020 11.45.00</t>
  </si>
  <si>
    <t>11/12/2020 23.07.38</t>
  </si>
  <si>
    <t>31/08/2020 15.53.33</t>
  </si>
  <si>
    <t>02/09/2020 15.14.00</t>
  </si>
  <si>
    <t>02/09/2020 23.56.39</t>
  </si>
  <si>
    <t>03/09/2020 14.40.45</t>
  </si>
  <si>
    <t>23/11/2020 17.17.17</t>
  </si>
  <si>
    <t>24/11/2020 10.16.39</t>
  </si>
  <si>
    <t>26/11/2020 17.06.10</t>
  </si>
  <si>
    <t>27/11/2020 14.44.51</t>
  </si>
  <si>
    <t>27/11/2020 19.37.18</t>
  </si>
  <si>
    <t>28/11/2020 11.16.19</t>
  </si>
  <si>
    <t>28/11/2020 16.29.20</t>
  </si>
  <si>
    <t>30/11/2020 21.40.48</t>
  </si>
  <si>
    <t>09/12/2020 13.47.41</t>
  </si>
  <si>
    <t>17/12/2020 23.33.51</t>
  </si>
  <si>
    <t>03/09/2020 13.40.42</t>
  </si>
  <si>
    <t>04/09/2020 10.20.09</t>
  </si>
  <si>
    <t>04/09/2020 15.40.20</t>
  </si>
  <si>
    <t>08/09/2020 19.13.05</t>
  </si>
  <si>
    <t>09/09/2020 14.23.56</t>
  </si>
  <si>
    <t>09/09/2020 15.54.27</t>
  </si>
  <si>
    <t>09/09/2020 17.16.52</t>
  </si>
  <si>
    <t>09/09/2020 17.56.10</t>
  </si>
  <si>
    <t>10/09/2020 16.02.41</t>
  </si>
  <si>
    <t>16/09/2020 15.23.27</t>
  </si>
  <si>
    <t>24/09/2020 21.56.48</t>
  </si>
  <si>
    <t>25/09/2020 11.14.34</t>
  </si>
  <si>
    <t>25/09/2020 21.44.02</t>
  </si>
  <si>
    <t>27/09/2020 11.07.53</t>
  </si>
  <si>
    <t>28/09/2020 11.07.55</t>
  </si>
  <si>
    <t>28/09/2020 22.23.54</t>
  </si>
  <si>
    <t>29/09/2020 14.44.14</t>
  </si>
  <si>
    <t>23/11/2020 15.13.30</t>
  </si>
  <si>
    <t>02/12/2020 20.38.48</t>
  </si>
  <si>
    <t>09/12/2020 12.37.10</t>
  </si>
  <si>
    <t>Mean</t>
  </si>
  <si>
    <t>St. Dev</t>
  </si>
  <si>
    <t>St.Dev/2</t>
  </si>
  <si>
    <t>Group 1</t>
  </si>
  <si>
    <t>Group 2</t>
  </si>
  <si>
    <t>Group 3</t>
  </si>
  <si>
    <t>Group 4</t>
  </si>
  <si>
    <t xml:space="preserve">Group 5 </t>
  </si>
  <si>
    <t>Accuracy</t>
  </si>
  <si>
    <t>The system is accurate.</t>
  </si>
  <si>
    <t>The system is unreliable.</t>
  </si>
  <si>
    <t>The interaction with the system is unpredictable.</t>
  </si>
  <si>
    <t>The system didn't always do what I wanted.</t>
  </si>
  <si>
    <t>The system didn't always do what I expected.</t>
  </si>
  <si>
    <t>The system is dependable.</t>
  </si>
  <si>
    <t>The system makes few errors.</t>
  </si>
  <si>
    <t>The interaction with the system is consistent.</t>
  </si>
  <si>
    <t>The interaction with the system is efficient.</t>
  </si>
  <si>
    <t xml:space="preserve">  </t>
  </si>
  <si>
    <t>Likeability</t>
  </si>
  <si>
    <t>The system is useful.</t>
  </si>
  <si>
    <t>The system is pleasant.</t>
  </si>
  <si>
    <t>The system is friendly.</t>
  </si>
  <si>
    <t>I was able to recover easily from errors.</t>
  </si>
  <si>
    <t>I enjoyed using the system.</t>
  </si>
  <si>
    <t>It is clear how to speak to the system.</t>
  </si>
  <si>
    <t>It is easy to learn how to use the system.</t>
  </si>
  <si>
    <t>I would use this system.</t>
  </si>
  <si>
    <t>I felt in control of the interaction with the system.</t>
  </si>
  <si>
    <t>Cognitive Demand</t>
  </si>
  <si>
    <t>I felt confident using the system.</t>
  </si>
  <si>
    <t>I felt tense using the system.</t>
  </si>
  <si>
    <t>I felt calm using the system.</t>
  </si>
  <si>
    <t>A high level of concentration is required when using the system.</t>
  </si>
  <si>
    <t>The system is easy to use.</t>
  </si>
  <si>
    <t xml:space="preserve"> </t>
  </si>
  <si>
    <t>Annoyance</t>
  </si>
  <si>
    <t>The interaction with the system is repetitive.</t>
  </si>
  <si>
    <t>The interaction with the system is boring.</t>
  </si>
  <si>
    <t>The interaction with the system is irritating.</t>
  </si>
  <si>
    <t>The interaction with the system is frustrating.</t>
  </si>
  <si>
    <t>The system is too inflexible.</t>
  </si>
  <si>
    <t>Habitability</t>
  </si>
  <si>
    <t>I sometimes wondered if I was using the right word.</t>
  </si>
  <si>
    <t>I always knew what to say to the system.</t>
  </si>
  <si>
    <t>I was not always sure what the system was doing.</t>
  </si>
  <si>
    <t>It is easy to lose track of where you are in an interaction with the system.</t>
  </si>
  <si>
    <r>
      <t xml:space="preserve">  </t>
    </r>
    <r>
      <rPr>
        <b/>
        <sz val="10"/>
        <color rgb="FF000000"/>
        <rFont val="Arial"/>
        <family val="2"/>
      </rPr>
      <t>Speed</t>
    </r>
  </si>
  <si>
    <t>The interaction with the system is fast.</t>
  </si>
  <si>
    <t>The system responds too slowly.</t>
  </si>
  <si>
    <t>30/08/2020 14.57.30</t>
  </si>
  <si>
    <t>01/09/2020 23.52.48</t>
  </si>
  <si>
    <t>Per invertire:</t>
  </si>
  <si>
    <t>Sum of scores</t>
  </si>
  <si>
    <r>
      <t xml:space="preserve">  </t>
    </r>
    <r>
      <rPr>
        <b/>
        <sz val="10"/>
        <color theme="1"/>
        <rFont val="Arial"/>
        <family val="2"/>
      </rPr>
      <t>Speed</t>
    </r>
  </si>
  <si>
    <t>Average response</t>
  </si>
  <si>
    <t>Variances</t>
  </si>
  <si>
    <t>Group 5</t>
  </si>
  <si>
    <t>K</t>
  </si>
  <si>
    <t>K-1</t>
  </si>
  <si>
    <t>K/K-1</t>
  </si>
  <si>
    <t>Sum of the variances</t>
  </si>
  <si>
    <t>Variances of total scores</t>
  </si>
  <si>
    <t>Cronbach alpha</t>
  </si>
  <si>
    <t>Cognitive</t>
  </si>
  <si>
    <t>Speed</t>
  </si>
  <si>
    <t>All groups</t>
  </si>
  <si>
    <t>Cronbach's alpha computed with online tool</t>
  </si>
  <si>
    <t>See SASSI Cronbach sheet for manual computation</t>
  </si>
  <si>
    <t>Sum of variances</t>
  </si>
  <si>
    <t>Variance of total scores</t>
  </si>
  <si>
    <t>Cronbach's alpha</t>
  </si>
  <si>
    <t>Average score for each user</t>
  </si>
  <si>
    <t>Coherence</t>
  </si>
  <si>
    <t>Correlation</t>
  </si>
  <si>
    <t>COHERENCE</t>
  </si>
  <si>
    <t>Coherence 1</t>
  </si>
  <si>
    <t>Coherence 2</t>
  </si>
  <si>
    <t>Coherence 3</t>
  </si>
  <si>
    <t>Coherence 4</t>
  </si>
  <si>
    <t>Coherence 5</t>
  </si>
  <si>
    <t>Media</t>
  </si>
  <si>
    <t>Errore standard</t>
  </si>
  <si>
    <t>Mediana</t>
  </si>
  <si>
    <t>Moda</t>
  </si>
  <si>
    <t>Deviazione standard</t>
  </si>
  <si>
    <t>Varianza campionaria</t>
  </si>
  <si>
    <t>Curtosi</t>
  </si>
  <si>
    <t>Asimmetria</t>
  </si>
  <si>
    <t>Intervallo</t>
  </si>
  <si>
    <t>Minimo</t>
  </si>
  <si>
    <t>Massimo</t>
  </si>
  <si>
    <t>Somma</t>
  </si>
  <si>
    <t>Conteggio</t>
  </si>
  <si>
    <t>Not normal</t>
  </si>
  <si>
    <t>p = 0.0404483</t>
  </si>
  <si>
    <t>Normal</t>
  </si>
  <si>
    <t>p = 0.797352</t>
  </si>
  <si>
    <t>p = 0.00621802</t>
  </si>
  <si>
    <t>Tabelle vecchie approssimate</t>
  </si>
  <si>
    <t>Mann-Whitney U Test</t>
  </si>
  <si>
    <t>Welch's T-Test</t>
  </si>
  <si>
    <t>Welch's t-test</t>
  </si>
  <si>
    <t>U-value</t>
  </si>
  <si>
    <t>U-critical</t>
  </si>
  <si>
    <t>p-value</t>
  </si>
  <si>
    <t>1 vs 2</t>
  </si>
  <si>
    <t>/</t>
  </si>
  <si>
    <t>2&gt;1</t>
  </si>
  <si>
    <t>1 vs 3</t>
  </si>
  <si>
    <t>&lt; .00001</t>
  </si>
  <si>
    <t>1&gt;3</t>
  </si>
  <si>
    <t>~0</t>
  </si>
  <si>
    <t>&lt; 0.01</t>
  </si>
  <si>
    <t>1 vs 4</t>
  </si>
  <si>
    <t>4&gt;1</t>
  </si>
  <si>
    <t>Shapiro-Wilk Test online</t>
  </si>
  <si>
    <t>1 vs 5</t>
  </si>
  <si>
    <t>1~5</t>
  </si>
  <si>
    <t>https://www.statskingdom.com/320ShapiroWilk.html</t>
  </si>
  <si>
    <t>2 vs 3</t>
  </si>
  <si>
    <t>2&gt;3</t>
  </si>
  <si>
    <t>2 vs 4</t>
  </si>
  <si>
    <t>4&gt;2</t>
  </si>
  <si>
    <t>p &gt; 0.5</t>
  </si>
  <si>
    <t>H0 accepted: data are normally distributed</t>
  </si>
  <si>
    <t>2 vs 5</t>
  </si>
  <si>
    <t>2&gt;5</t>
  </si>
  <si>
    <t>3 vs 4</t>
  </si>
  <si>
    <t>4&gt;3</t>
  </si>
  <si>
    <t>3 vs 5</t>
  </si>
  <si>
    <t>5&gt;3</t>
  </si>
  <si>
    <t>Kolmogorov-Smirnov online</t>
  </si>
  <si>
    <t>4 vs 5</t>
  </si>
  <si>
    <t>4&gt;5</t>
  </si>
  <si>
    <t>https://www.socscistatistics.com/tests/kolmogorov/</t>
  </si>
  <si>
    <t>1 is more coherent than 3, as coherent as 5, and less coherent than 2 and 4</t>
  </si>
  <si>
    <t>2 is more coherent than 1, 3 and 5, and less coherent than 4</t>
  </si>
  <si>
    <t xml:space="preserve">Not normal </t>
  </si>
  <si>
    <t>p = 0.00149238</t>
  </si>
  <si>
    <t>p = 0.201809</t>
  </si>
  <si>
    <t>https://www.socscistatistics.com/tests/mannwhitney/default2.aspx</t>
  </si>
  <si>
    <t>3 is less coherent than all the others</t>
  </si>
  <si>
    <t xml:space="preserve">4 is more coherent than all the others </t>
  </si>
  <si>
    <t>5 is more coherent than 3, as coherent as 1, and less coherent than 2 and 4</t>
  </si>
  <si>
    <r>
      <t xml:space="preserve">Criterio </t>
    </r>
    <r>
      <rPr>
        <b/>
        <sz val="10"/>
        <color rgb="FF000000"/>
        <rFont val="Arial"/>
        <family val="2"/>
      </rPr>
      <t>meno restrittivo</t>
    </r>
    <r>
      <rPr>
        <sz val="10"/>
        <color rgb="FF000000"/>
        <rFont val="Arial"/>
        <family val="2"/>
      </rPr>
      <t>: si considerano “accettabili” valori di asimmetria o di curtosi non superiori a 1 (in valore assoluto)</t>
    </r>
  </si>
  <si>
    <t>SASSI</t>
  </si>
  <si>
    <t>Accuracy 1</t>
  </si>
  <si>
    <t>Accuracy 2</t>
  </si>
  <si>
    <t>Accuracy 3</t>
  </si>
  <si>
    <t>Accuracy 4</t>
  </si>
  <si>
    <t>Accuracy 5</t>
  </si>
  <si>
    <t>p = 0.364144</t>
  </si>
  <si>
    <t>p = 0.133699</t>
  </si>
  <si>
    <t>p = 0.308287</t>
  </si>
  <si>
    <t>2~4</t>
  </si>
  <si>
    <t>1 is more accurate than 3, as accurate than 5, and less accurate than 2 and 4</t>
  </si>
  <si>
    <t>2 is more accurate than 1, 3 and 5, and as accurate as 4</t>
  </si>
  <si>
    <t>p = 0.804111</t>
  </si>
  <si>
    <t>p = 0.0732305</t>
  </si>
  <si>
    <t>3 is less accurate than all the others</t>
  </si>
  <si>
    <t>4 is more accurate than 1, 3 and 5, and as accurate as 2</t>
  </si>
  <si>
    <t>5 is more accurate than 3, as accurate as 1, and less accurate than 2 and 4</t>
  </si>
  <si>
    <t>Likeability 1</t>
  </si>
  <si>
    <t>Likeability 2</t>
  </si>
  <si>
    <t>Likeability 3</t>
  </si>
  <si>
    <t>Likeability 4</t>
  </si>
  <si>
    <t>Likeability 5</t>
  </si>
  <si>
    <t>p = 0.0574900</t>
  </si>
  <si>
    <t>Not Normal</t>
  </si>
  <si>
    <t>p = 0.0316623</t>
  </si>
  <si>
    <t xml:space="preserve">Normal </t>
  </si>
  <si>
    <t>p = 0.266999</t>
  </si>
  <si>
    <t>1 is more likeable than 3, as likeable as 5 and less likeable than 2 and 4</t>
  </si>
  <si>
    <t>2 is more likeable than 1, 3 and 5,  and as likeable as  4</t>
  </si>
  <si>
    <t>p = 0.00531370</t>
  </si>
  <si>
    <t>p = 0.101664</t>
  </si>
  <si>
    <t>3 is less likeable than all the others</t>
  </si>
  <si>
    <t>4 is more likeable than 1, 3 and 5, and as likeable as 2</t>
  </si>
  <si>
    <t>5 is more likeable than 3, as likeable as 1 and 2, and less likeable than 4</t>
  </si>
  <si>
    <t>Cogn. Dem. 1</t>
  </si>
  <si>
    <t>Cogn. Dem. 2</t>
  </si>
  <si>
    <t>Cogn. Dem. 3</t>
  </si>
  <si>
    <t>Cogn. Dem. 4</t>
  </si>
  <si>
    <t>Cogn. Dem. 5</t>
  </si>
  <si>
    <t>p = 0.452176</t>
  </si>
  <si>
    <t>p = 0.127974</t>
  </si>
  <si>
    <t>p = 0.906964</t>
  </si>
  <si>
    <t>Cog. Dem.</t>
  </si>
  <si>
    <t>Demand</t>
  </si>
  <si>
    <t>1~2</t>
  </si>
  <si>
    <t>3&gt;1</t>
  </si>
  <si>
    <t>1~4</t>
  </si>
  <si>
    <t>3&gt;2</t>
  </si>
  <si>
    <t>2~5</t>
  </si>
  <si>
    <t>3&gt;4</t>
  </si>
  <si>
    <t>3&gt;5</t>
  </si>
  <si>
    <t>4~5</t>
  </si>
  <si>
    <t>1 is less cognitively demanding than 3 and as demanding as 2,4 and 5</t>
  </si>
  <si>
    <t xml:space="preserve">2 is less cognitively demanding than 3 and as demanding as 1,4 and 5 </t>
  </si>
  <si>
    <t>p = 0.297030</t>
  </si>
  <si>
    <t>p = 0.294461</t>
  </si>
  <si>
    <t>3 is more cognitively demanding than all the others</t>
  </si>
  <si>
    <t>4 is less cognitively demanding than 3 and as demanding as 1,2 and 5</t>
  </si>
  <si>
    <t>5 is less cognitively demanding than 3 and as demanding as 1,2 and 4</t>
  </si>
  <si>
    <t>Annoyance 1</t>
  </si>
  <si>
    <t>Annoyance 2</t>
  </si>
  <si>
    <t>Annoyance 3</t>
  </si>
  <si>
    <t>Annoyance 4</t>
  </si>
  <si>
    <t>Annoyance 5</t>
  </si>
  <si>
    <t>p = 0.327073</t>
  </si>
  <si>
    <t>p = 0.00484756</t>
  </si>
  <si>
    <t>p = 0.991598</t>
  </si>
  <si>
    <t>Mann-Whitney</t>
  </si>
  <si>
    <t>1&gt;2</t>
  </si>
  <si>
    <t>1~3</t>
  </si>
  <si>
    <t>1&gt;4</t>
  </si>
  <si>
    <t>1&gt;5</t>
  </si>
  <si>
    <t>1 is more annoying than 2, 4 and 5, and it is as annoying as 3</t>
  </si>
  <si>
    <t>2 is less annoying than 1 and 3, and it is as annoying as 4 and 5</t>
  </si>
  <si>
    <t>p = 0.204724</t>
  </si>
  <si>
    <t>p = 0.0814161</t>
  </si>
  <si>
    <t>3 is more annoying than 2, 4 and 5 and as annoying as 1</t>
  </si>
  <si>
    <t>4 is less annoying than 1 and 3 and it is as annoying as 2 and 5</t>
  </si>
  <si>
    <t>5 is less annoying than 1 and 3, and it is as annoying as 2 and 4</t>
  </si>
  <si>
    <t>Habitability 1</t>
  </si>
  <si>
    <t>Habitability 2</t>
  </si>
  <si>
    <t>Habitability 3</t>
  </si>
  <si>
    <t>Habitability 4</t>
  </si>
  <si>
    <t>Habitability 5</t>
  </si>
  <si>
    <t>p = 0.424844</t>
  </si>
  <si>
    <t>p = 0.263760</t>
  </si>
  <si>
    <t>p = 0.528180</t>
  </si>
  <si>
    <t>1 ~ 2</t>
  </si>
  <si>
    <t>1 &gt; 3</t>
  </si>
  <si>
    <t>1 ~ 4</t>
  </si>
  <si>
    <t>1 &gt; 5</t>
  </si>
  <si>
    <t>2 &gt; 3</t>
  </si>
  <si>
    <t>2 ~ 4</t>
  </si>
  <si>
    <t>2 &gt; 5</t>
  </si>
  <si>
    <t>4 &gt; 3</t>
  </si>
  <si>
    <t>5 &gt; 3</t>
  </si>
  <si>
    <t>4 &gt; 5</t>
  </si>
  <si>
    <t>1 is more habitable than 3 and 5, and as habitable as 2 and 4</t>
  </si>
  <si>
    <t>2 is more habitable than 3 and 5, and as habitable as 1 and 4</t>
  </si>
  <si>
    <t>p = 0.0622885</t>
  </si>
  <si>
    <t>p = 0.132673</t>
  </si>
  <si>
    <t>3 is less habitable than all the others</t>
  </si>
  <si>
    <t>4 is more habitable than 3 and 5, and as habitable as 1 and 2</t>
  </si>
  <si>
    <t>5 is more habitable than 3, and less habitable than 1, 2 and 4</t>
  </si>
  <si>
    <t>Speed 1</t>
  </si>
  <si>
    <t>Speed 2</t>
  </si>
  <si>
    <t>Speed 3</t>
  </si>
  <si>
    <t>Speed 4</t>
  </si>
  <si>
    <t>Speed 5</t>
  </si>
  <si>
    <t>p = 0.00192667</t>
  </si>
  <si>
    <t>p = 0.000130076</t>
  </si>
  <si>
    <t>p = 0.00116327</t>
  </si>
  <si>
    <t>1 ~ 3</t>
  </si>
  <si>
    <t>1 &gt; 4</t>
  </si>
  <si>
    <t>2 ~ 3</t>
  </si>
  <si>
    <t>2 &gt; 4</t>
  </si>
  <si>
    <t>3 &gt; 4</t>
  </si>
  <si>
    <t>3 &gt; 5</t>
  </si>
  <si>
    <t>4 ~ 5</t>
  </si>
  <si>
    <t>1 is faster than 4 and 5, and as fast as 2 and 3</t>
  </si>
  <si>
    <t>2 is faster than 4 and 5, and as fast as 1 and 3</t>
  </si>
  <si>
    <t>p = 0.170229</t>
  </si>
  <si>
    <t>p = 0.435669</t>
  </si>
  <si>
    <t>3 is faster than 4 and 5, and as fast as 1 and 2</t>
  </si>
  <si>
    <t>4 is as fast as 5, and slower than 1, 2 and 3</t>
  </si>
  <si>
    <t>5 is as fast as 4, and slower than 1, 2 and 3</t>
  </si>
  <si>
    <t>Media:</t>
  </si>
  <si>
    <t>2 &gt; 1</t>
  </si>
  <si>
    <t>4 &gt; 1</t>
  </si>
  <si>
    <t>1 ~ 5</t>
  </si>
  <si>
    <t>4 &gt; 2</t>
  </si>
  <si>
    <t>5 &gt;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</si>
</sst>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m/d/yyyy\ h:mm:ss"/>
  </numFmts>
  <fonts count="19">
    <font>
      <sz val="10"/>
      <color rgb="FF00000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24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sz val="12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11"/>
      <color rgb="FF000000"/>
      <name val="Arial"/>
      <family val="2"/>
      <scheme val="minor"/>
    </font>
    <font>
      <sz val="11"/>
      <color theme="1"/>
      <name val="Arial"/>
      <family val="2"/>
      <scheme val="minor"/>
    </font>
    <font>
      <b/>
      <sz val="20"/>
      <color rgb="FF000000"/>
      <name val="Arial (Corpo)"/>
    </font>
    <font>
      <b/>
      <sz val="16"/>
      <color rgb="FF000000"/>
      <name val="Arial"/>
      <family val="2"/>
    </font>
    <font>
      <b/>
      <sz val="20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Verdana"/>
      <family val="2"/>
    </font>
    <font>
      <sz val="10"/>
      <color rgb="FF000000"/>
      <name val="Verdana"/>
      <family val="2"/>
    </font>
  </fonts>
  <fills count="1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5E3E8"/>
        <bgColor rgb="FF000000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FF0000"/>
      </top>
      <bottom/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/>
      <right style="thin">
        <color indexed="64"/>
      </right>
      <top style="thin">
        <color rgb="FFFF0000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 tint="4.9989318521683403E-2"/>
      </right>
      <top/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FF0000"/>
      </bottom>
      <diagonal/>
    </border>
    <border>
      <left/>
      <right style="thin">
        <color indexed="64"/>
      </right>
      <top/>
      <bottom style="thin">
        <color rgb="FFFF0000"/>
      </bottom>
      <diagonal/>
    </border>
    <border>
      <left style="thin">
        <color theme="1"/>
      </left>
      <right style="thin">
        <color indexed="64"/>
      </right>
      <top style="thin">
        <color rgb="FFFF0000"/>
      </top>
      <bottom/>
      <diagonal/>
    </border>
    <border>
      <left style="thin">
        <color indexed="64"/>
      </left>
      <right style="thin">
        <color theme="1"/>
      </right>
      <top style="thin">
        <color rgb="FFFF0000"/>
      </top>
      <bottom/>
      <diagonal/>
    </border>
    <border>
      <left/>
      <right style="thin">
        <color theme="1"/>
      </right>
      <top style="thin">
        <color rgb="FFFF0000"/>
      </top>
      <bottom/>
      <diagonal/>
    </border>
    <border>
      <left style="thin">
        <color indexed="64"/>
      </left>
      <right/>
      <top style="thin">
        <color rgb="FFFF0000"/>
      </top>
      <bottom/>
      <diagonal/>
    </border>
    <border>
      <left/>
      <right style="thin">
        <color theme="1" tint="4.9989318521683403E-2"/>
      </right>
      <top style="thin">
        <color rgb="FFFF0000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FF0000"/>
      </bottom>
      <diagonal/>
    </border>
    <border>
      <left/>
      <right style="thin">
        <color indexed="64"/>
      </right>
      <top style="thin">
        <color theme="5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4.9989318521683403E-2"/>
      </left>
      <right/>
      <top/>
      <bottom/>
      <diagonal/>
    </border>
    <border>
      <left style="thin">
        <color theme="1"/>
      </left>
      <right style="thin">
        <color indexed="64"/>
      </right>
      <top/>
      <bottom style="thin">
        <color rgb="FFFF0000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/>
      <bottom style="thin">
        <color rgb="FFFF0000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rgb="FFFF0000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rgb="FFFF0000"/>
      </top>
      <bottom/>
      <diagonal/>
    </border>
    <border>
      <left/>
      <right style="thin">
        <color theme="1"/>
      </right>
      <top/>
      <bottom style="thin">
        <color rgb="FFFF0000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 style="thin">
        <color rgb="FFFF0000"/>
      </top>
      <bottom/>
      <diagonal/>
    </border>
    <border>
      <left style="thin">
        <color theme="1"/>
      </left>
      <right/>
      <top/>
      <bottom style="thin">
        <color rgb="FFFF0000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</borders>
  <cellStyleXfs count="3">
    <xf numFmtId="0" fontId="0" fillId="0" borderId="0"/>
    <xf numFmtId="0" fontId="12" fillId="0" borderId="0"/>
    <xf numFmtId="164" fontId="12" fillId="0" borderId="0" applyFont="0" applyFill="0" applyBorder="0" applyAlignment="0" applyProtection="0"/>
  </cellStyleXfs>
  <cellXfs count="570">
    <xf numFmtId="0" fontId="0" fillId="0" borderId="0" xfId="0" applyFont="1" applyAlignment="1"/>
    <xf numFmtId="0" fontId="1" fillId="0" borderId="0" xfId="0" applyFont="1"/>
    <xf numFmtId="165" fontId="1" fillId="0" borderId="0" xfId="0" applyNumberFormat="1" applyFont="1" applyAlignment="1"/>
    <xf numFmtId="0" fontId="1" fillId="0" borderId="0" xfId="0" applyFont="1" applyAlignment="1"/>
    <xf numFmtId="165" fontId="1" fillId="0" borderId="0" xfId="0" applyNumberFormat="1" applyFont="1" applyFill="1" applyAlignment="1"/>
    <xf numFmtId="0" fontId="0" fillId="0" borderId="0" xfId="0" applyFont="1" applyFill="1" applyAlignment="1"/>
    <xf numFmtId="0" fontId="3" fillId="0" borderId="0" xfId="0" applyFont="1" applyAlignment="1"/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/>
    <xf numFmtId="0" fontId="1" fillId="0" borderId="4" xfId="0" applyFont="1" applyBorder="1" applyAlignment="1"/>
    <xf numFmtId="0" fontId="1" fillId="0" borderId="7" xfId="0" applyFont="1" applyBorder="1" applyAlignment="1"/>
    <xf numFmtId="0" fontId="1" fillId="0" borderId="8" xfId="0" applyFont="1" applyBorder="1" applyAlignment="1"/>
    <xf numFmtId="0" fontId="1" fillId="0" borderId="0" xfId="0" applyFont="1" applyBorder="1" applyAlignment="1"/>
    <xf numFmtId="0" fontId="3" fillId="0" borderId="0" xfId="0" applyFont="1" applyBorder="1" applyAlignment="1"/>
    <xf numFmtId="0" fontId="3" fillId="0" borderId="2" xfId="0" applyFont="1" applyBorder="1" applyAlignment="1"/>
    <xf numFmtId="0" fontId="0" fillId="0" borderId="0" xfId="0" applyFont="1" applyBorder="1" applyAlignment="1"/>
    <xf numFmtId="0" fontId="0" fillId="0" borderId="2" xfId="0" applyFont="1" applyBorder="1" applyAlignment="1"/>
    <xf numFmtId="4" fontId="1" fillId="3" borderId="12" xfId="0" applyNumberFormat="1" applyFont="1" applyFill="1" applyBorder="1" applyAlignment="1"/>
    <xf numFmtId="4" fontId="1" fillId="3" borderId="13" xfId="0" applyNumberFormat="1" applyFont="1" applyFill="1" applyBorder="1" applyAlignment="1"/>
    <xf numFmtId="4" fontId="2" fillId="4" borderId="12" xfId="0" applyNumberFormat="1" applyFont="1" applyFill="1" applyBorder="1" applyAlignment="1"/>
    <xf numFmtId="4" fontId="2" fillId="4" borderId="13" xfId="0" applyNumberFormat="1" applyFont="1" applyFill="1" applyBorder="1" applyAlignment="1"/>
    <xf numFmtId="4" fontId="2" fillId="4" borderId="11" xfId="0" applyNumberFormat="1" applyFont="1" applyFill="1" applyBorder="1" applyAlignment="1"/>
    <xf numFmtId="4" fontId="0" fillId="5" borderId="12" xfId="0" applyNumberFormat="1" applyFont="1" applyFill="1" applyBorder="1" applyAlignment="1"/>
    <xf numFmtId="4" fontId="0" fillId="5" borderId="13" xfId="0" applyNumberFormat="1" applyFont="1" applyFill="1" applyBorder="1" applyAlignment="1"/>
    <xf numFmtId="4" fontId="0" fillId="5" borderId="11" xfId="0" applyNumberFormat="1" applyFont="1" applyFill="1" applyBorder="1" applyAlignment="1"/>
    <xf numFmtId="4" fontId="0" fillId="2" borderId="12" xfId="0" applyNumberFormat="1" applyFont="1" applyFill="1" applyBorder="1" applyAlignment="1"/>
    <xf numFmtId="4" fontId="0" fillId="2" borderId="13" xfId="0" applyNumberFormat="1" applyFont="1" applyFill="1" applyBorder="1" applyAlignment="1"/>
    <xf numFmtId="4" fontId="0" fillId="2" borderId="11" xfId="0" applyNumberFormat="1" applyFont="1" applyFill="1" applyBorder="1" applyAlignment="1"/>
    <xf numFmtId="0" fontId="3" fillId="0" borderId="0" xfId="0" applyFont="1" applyAlignment="1">
      <alignment horizontal="right" vertical="center"/>
    </xf>
    <xf numFmtId="165" fontId="1" fillId="0" borderId="0" xfId="0" applyNumberFormat="1" applyFont="1" applyAlignment="1">
      <alignment horizontal="right"/>
    </xf>
    <xf numFmtId="0" fontId="1" fillId="10" borderId="0" xfId="0" applyFont="1" applyFill="1" applyAlignment="1"/>
    <xf numFmtId="0" fontId="1" fillId="0" borderId="0" xfId="0" applyFont="1" applyFill="1" applyAlignment="1"/>
    <xf numFmtId="0" fontId="3" fillId="0" borderId="0" xfId="0" applyFont="1" applyFill="1" applyAlignment="1"/>
    <xf numFmtId="0" fontId="1" fillId="0" borderId="0" xfId="0" applyFont="1" applyFill="1" applyBorder="1" applyAlignment="1"/>
    <xf numFmtId="0" fontId="1" fillId="0" borderId="7" xfId="0" applyFont="1" applyFill="1" applyBorder="1" applyAlignment="1"/>
    <xf numFmtId="2" fontId="1" fillId="3" borderId="4" xfId="0" applyNumberFormat="1" applyFont="1" applyFill="1" applyBorder="1" applyAlignment="1"/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/>
    <xf numFmtId="0" fontId="1" fillId="0" borderId="11" xfId="0" applyFont="1" applyBorder="1"/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/>
    <xf numFmtId="165" fontId="1" fillId="0" borderId="14" xfId="0" applyNumberFormat="1" applyFont="1" applyBorder="1" applyAlignment="1">
      <alignment horizontal="right"/>
    </xf>
    <xf numFmtId="0" fontId="0" fillId="0" borderId="14" xfId="0" applyFont="1" applyBorder="1" applyAlignment="1"/>
    <xf numFmtId="165" fontId="1" fillId="0" borderId="14" xfId="0" applyNumberFormat="1" applyFont="1" applyFill="1" applyBorder="1" applyAlignment="1">
      <alignment horizontal="right"/>
    </xf>
    <xf numFmtId="0" fontId="0" fillId="0" borderId="14" xfId="0" applyFont="1" applyBorder="1" applyAlignment="1">
      <alignment horizontal="right"/>
    </xf>
    <xf numFmtId="2" fontId="1" fillId="4" borderId="4" xfId="0" applyNumberFormat="1" applyFont="1" applyFill="1" applyBorder="1" applyAlignment="1"/>
    <xf numFmtId="2" fontId="1" fillId="5" borderId="4" xfId="0" applyNumberFormat="1" applyFont="1" applyFill="1" applyBorder="1" applyAlignment="1"/>
    <xf numFmtId="2" fontId="1" fillId="2" borderId="4" xfId="0" applyNumberFormat="1" applyFont="1" applyFill="1" applyBorder="1" applyAlignment="1"/>
    <xf numFmtId="0" fontId="7" fillId="0" borderId="0" xfId="0" applyFont="1" applyAlignment="1">
      <alignment horizontal="center"/>
    </xf>
    <xf numFmtId="0" fontId="1" fillId="4" borderId="4" xfId="0" applyFont="1" applyFill="1" applyBorder="1" applyAlignment="1"/>
    <xf numFmtId="0" fontId="1" fillId="5" borderId="4" xfId="0" applyFont="1" applyFill="1" applyBorder="1" applyAlignment="1"/>
    <xf numFmtId="0" fontId="1" fillId="2" borderId="6" xfId="0" applyFont="1" applyFill="1" applyBorder="1" applyAlignment="1"/>
    <xf numFmtId="0" fontId="1" fillId="2" borderId="4" xfId="0" applyFont="1" applyFill="1" applyBorder="1" applyAlignment="1"/>
    <xf numFmtId="0" fontId="1" fillId="0" borderId="0" xfId="0" applyFont="1" applyBorder="1"/>
    <xf numFmtId="0" fontId="1" fillId="0" borderId="4" xfId="0" applyFont="1" applyBorder="1"/>
    <xf numFmtId="0" fontId="0" fillId="0" borderId="15" xfId="0" applyFont="1" applyBorder="1" applyAlignment="1"/>
    <xf numFmtId="0" fontId="0" fillId="0" borderId="0" xfId="0" applyFont="1" applyFill="1" applyBorder="1" applyAlignment="1"/>
    <xf numFmtId="0" fontId="1" fillId="10" borderId="8" xfId="0" applyFont="1" applyFill="1" applyBorder="1" applyAlignment="1"/>
    <xf numFmtId="0" fontId="1" fillId="10" borderId="2" xfId="0" applyFont="1" applyFill="1" applyBorder="1" applyAlignment="1"/>
    <xf numFmtId="0" fontId="1" fillId="0" borderId="14" xfId="0" applyFont="1" applyBorder="1"/>
    <xf numFmtId="0" fontId="5" fillId="0" borderId="3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Fill="1" applyBorder="1"/>
    <xf numFmtId="0" fontId="1" fillId="4" borderId="6" xfId="0" applyFont="1" applyFill="1" applyBorder="1" applyAlignment="1"/>
    <xf numFmtId="0" fontId="1" fillId="5" borderId="6" xfId="0" applyFont="1" applyFill="1" applyBorder="1" applyAlignment="1"/>
    <xf numFmtId="4" fontId="6" fillId="6" borderId="1" xfId="0" applyNumberFormat="1" applyFont="1" applyFill="1" applyBorder="1" applyAlignment="1">
      <alignment horizontal="right" vertical="center"/>
    </xf>
    <xf numFmtId="4" fontId="7" fillId="7" borderId="1" xfId="0" applyNumberFormat="1" applyFont="1" applyFill="1" applyBorder="1" applyAlignment="1">
      <alignment horizontal="right" vertical="center"/>
    </xf>
    <xf numFmtId="4" fontId="7" fillId="8" borderId="1" xfId="0" applyNumberFormat="1" applyFont="1" applyFill="1" applyBorder="1" applyAlignment="1">
      <alignment horizontal="right" vertical="center"/>
    </xf>
    <xf numFmtId="2" fontId="5" fillId="9" borderId="1" xfId="0" applyNumberFormat="1" applyFont="1" applyFill="1" applyBorder="1" applyAlignment="1"/>
    <xf numFmtId="2" fontId="5" fillId="6" borderId="1" xfId="0" applyNumberFormat="1" applyFont="1" applyFill="1" applyBorder="1" applyAlignment="1"/>
    <xf numFmtId="2" fontId="5" fillId="7" borderId="1" xfId="0" applyNumberFormat="1" applyFont="1" applyFill="1" applyBorder="1" applyAlignment="1"/>
    <xf numFmtId="2" fontId="5" fillId="8" borderId="1" xfId="0" applyNumberFormat="1" applyFont="1" applyFill="1" applyBorder="1" applyAlignment="1"/>
    <xf numFmtId="0" fontId="3" fillId="0" borderId="14" xfId="0" applyFont="1" applyBorder="1" applyAlignment="1"/>
    <xf numFmtId="0" fontId="3" fillId="0" borderId="8" xfId="0" applyFont="1" applyBorder="1" applyAlignment="1"/>
    <xf numFmtId="0" fontId="1" fillId="0" borderId="9" xfId="0" applyFont="1" applyBorder="1" applyAlignment="1"/>
    <xf numFmtId="2" fontId="1" fillId="11" borderId="4" xfId="0" applyNumberFormat="1" applyFont="1" applyFill="1" applyBorder="1" applyAlignment="1"/>
    <xf numFmtId="2" fontId="5" fillId="12" borderId="1" xfId="0" applyNumberFormat="1" applyFont="1" applyFill="1" applyBorder="1" applyAlignment="1"/>
    <xf numFmtId="4" fontId="0" fillId="11" borderId="12" xfId="0" applyNumberFormat="1" applyFont="1" applyFill="1" applyBorder="1" applyAlignment="1"/>
    <xf numFmtId="4" fontId="0" fillId="11" borderId="13" xfId="0" applyNumberFormat="1" applyFont="1" applyFill="1" applyBorder="1" applyAlignment="1"/>
    <xf numFmtId="4" fontId="0" fillId="11" borderId="11" xfId="0" applyNumberFormat="1" applyFont="1" applyFill="1" applyBorder="1" applyAlignment="1"/>
    <xf numFmtId="0" fontId="1" fillId="11" borderId="4" xfId="0" applyFont="1" applyFill="1" applyBorder="1" applyAlignment="1"/>
    <xf numFmtId="0" fontId="3" fillId="0" borderId="2" xfId="0" applyFont="1" applyBorder="1" applyAlignment="1">
      <alignment horizontal="right"/>
    </xf>
    <xf numFmtId="0" fontId="3" fillId="0" borderId="17" xfId="0" applyFont="1" applyBorder="1" applyAlignment="1"/>
    <xf numFmtId="0" fontId="3" fillId="0" borderId="18" xfId="0" applyFont="1" applyBorder="1" applyAlignment="1"/>
    <xf numFmtId="0" fontId="3" fillId="0" borderId="19" xfId="0" applyFont="1" applyBorder="1" applyAlignment="1"/>
    <xf numFmtId="0" fontId="3" fillId="0" borderId="20" xfId="0" applyFont="1" applyBorder="1" applyAlignment="1"/>
    <xf numFmtId="0" fontId="3" fillId="0" borderId="9" xfId="0" applyFont="1" applyBorder="1" applyAlignment="1"/>
    <xf numFmtId="0" fontId="1" fillId="4" borderId="16" xfId="0" applyFont="1" applyFill="1" applyBorder="1" applyAlignment="1"/>
    <xf numFmtId="0" fontId="3" fillId="0" borderId="21" xfId="0" applyFont="1" applyBorder="1" applyAlignment="1"/>
    <xf numFmtId="0" fontId="1" fillId="3" borderId="8" xfId="0" applyFont="1" applyFill="1" applyBorder="1" applyAlignment="1"/>
    <xf numFmtId="0" fontId="1" fillId="3" borderId="2" xfId="0" applyFont="1" applyFill="1" applyBorder="1" applyAlignment="1"/>
    <xf numFmtId="0" fontId="0" fillId="3" borderId="2" xfId="0" applyFont="1" applyFill="1" applyBorder="1" applyAlignment="1"/>
    <xf numFmtId="4" fontId="5" fillId="9" borderId="11" xfId="0" applyNumberFormat="1" applyFont="1" applyFill="1" applyBorder="1" applyAlignment="1">
      <alignment horizontal="right" vertical="center"/>
    </xf>
    <xf numFmtId="0" fontId="3" fillId="0" borderId="25" xfId="0" applyFont="1" applyBorder="1" applyAlignment="1"/>
    <xf numFmtId="0" fontId="3" fillId="0" borderId="26" xfId="0" applyFont="1" applyBorder="1" applyAlignment="1"/>
    <xf numFmtId="0" fontId="0" fillId="3" borderId="27" xfId="0" applyFont="1" applyFill="1" applyBorder="1" applyAlignment="1"/>
    <xf numFmtId="0" fontId="3" fillId="0" borderId="29" xfId="0" applyFont="1" applyBorder="1" applyAlignment="1"/>
    <xf numFmtId="0" fontId="3" fillId="0" borderId="20" xfId="0" applyFont="1" applyBorder="1" applyAlignment="1">
      <alignment horizontal="right"/>
    </xf>
    <xf numFmtId="0" fontId="1" fillId="10" borderId="0" xfId="0" applyFont="1" applyFill="1" applyBorder="1" applyAlignment="1"/>
    <xf numFmtId="0" fontId="1" fillId="10" borderId="20" xfId="0" applyFont="1" applyFill="1" applyBorder="1" applyAlignment="1"/>
    <xf numFmtId="2" fontId="1" fillId="3" borderId="16" xfId="0" applyNumberFormat="1" applyFont="1" applyFill="1" applyBorder="1" applyAlignment="1"/>
    <xf numFmtId="0" fontId="3" fillId="0" borderId="19" xfId="0" applyFont="1" applyBorder="1" applyAlignment="1">
      <alignment horizontal="right"/>
    </xf>
    <xf numFmtId="0" fontId="1" fillId="10" borderId="18" xfId="0" applyFont="1" applyFill="1" applyBorder="1" applyAlignment="1"/>
    <xf numFmtId="0" fontId="3" fillId="0" borderId="30" xfId="0" applyFont="1" applyBorder="1" applyAlignment="1"/>
    <xf numFmtId="0" fontId="3" fillId="10" borderId="18" xfId="0" applyFont="1" applyFill="1" applyBorder="1" applyAlignment="1"/>
    <xf numFmtId="0" fontId="3" fillId="10" borderId="29" xfId="0" applyFont="1" applyFill="1" applyBorder="1" applyAlignment="1"/>
    <xf numFmtId="2" fontId="1" fillId="4" borderId="16" xfId="0" applyNumberFormat="1" applyFont="1" applyFill="1" applyBorder="1" applyAlignment="1"/>
    <xf numFmtId="0" fontId="3" fillId="0" borderId="31" xfId="0" applyFont="1" applyBorder="1" applyAlignment="1"/>
    <xf numFmtId="0" fontId="1" fillId="10" borderId="29" xfId="0" applyFont="1" applyFill="1" applyBorder="1" applyAlignment="1"/>
    <xf numFmtId="2" fontId="1" fillId="4" borderId="28" xfId="0" applyNumberFormat="1" applyFont="1" applyFill="1" applyBorder="1" applyAlignment="1"/>
    <xf numFmtId="2" fontId="1" fillId="4" borderId="23" xfId="0" applyNumberFormat="1" applyFont="1" applyFill="1" applyBorder="1" applyAlignment="1"/>
    <xf numFmtId="0" fontId="3" fillId="0" borderId="29" xfId="0" applyFont="1" applyBorder="1" applyAlignment="1">
      <alignment horizontal="right"/>
    </xf>
    <xf numFmtId="0" fontId="7" fillId="0" borderId="0" xfId="0" applyFont="1" applyAlignment="1"/>
    <xf numFmtId="16" fontId="3" fillId="0" borderId="0" xfId="0" applyNumberFormat="1" applyFont="1" applyAlignment="1"/>
    <xf numFmtId="0" fontId="0" fillId="0" borderId="0" xfId="0" applyFill="1" applyBorder="1" applyAlignment="1"/>
    <xf numFmtId="0" fontId="0" fillId="0" borderId="32" xfId="0" applyFill="1" applyBorder="1" applyAlignment="1"/>
    <xf numFmtId="0" fontId="3" fillId="0" borderId="0" xfId="0" applyFont="1" applyFill="1" applyBorder="1" applyAlignment="1"/>
    <xf numFmtId="0" fontId="3" fillId="12" borderId="0" xfId="0" applyFont="1" applyFill="1" applyAlignment="1"/>
    <xf numFmtId="0" fontId="10" fillId="0" borderId="0" xfId="0" applyFont="1" applyAlignment="1"/>
    <xf numFmtId="0" fontId="11" fillId="0" borderId="0" xfId="0" applyFont="1" applyAlignment="1"/>
    <xf numFmtId="0" fontId="3" fillId="13" borderId="0" xfId="0" applyFont="1" applyFill="1" applyAlignment="1"/>
    <xf numFmtId="2" fontId="1" fillId="5" borderId="34" xfId="0" applyNumberFormat="1" applyFont="1" applyFill="1" applyBorder="1" applyAlignment="1"/>
    <xf numFmtId="0" fontId="3" fillId="0" borderId="26" xfId="0" applyFont="1" applyBorder="1" applyAlignment="1">
      <alignment horizontal="right"/>
    </xf>
    <xf numFmtId="0" fontId="1" fillId="10" borderId="17" xfId="0" applyFont="1" applyFill="1" applyBorder="1" applyAlignment="1"/>
    <xf numFmtId="0" fontId="0" fillId="0" borderId="9" xfId="0" applyFont="1" applyBorder="1" applyAlignment="1"/>
    <xf numFmtId="0" fontId="0" fillId="0" borderId="4" xfId="0" applyFont="1" applyBorder="1" applyAlignment="1"/>
    <xf numFmtId="0" fontId="0" fillId="0" borderId="3" xfId="0" applyFont="1" applyBorder="1" applyAlignment="1"/>
    <xf numFmtId="0" fontId="0" fillId="13" borderId="0" xfId="0" applyFill="1" applyBorder="1" applyAlignment="1"/>
    <xf numFmtId="4" fontId="1" fillId="0" borderId="2" xfId="0" applyNumberFormat="1" applyFont="1" applyFill="1" applyBorder="1" applyAlignment="1"/>
    <xf numFmtId="0" fontId="3" fillId="0" borderId="35" xfId="0" applyFont="1" applyBorder="1" applyAlignment="1">
      <alignment horizontal="right"/>
    </xf>
    <xf numFmtId="2" fontId="1" fillId="11" borderId="16" xfId="0" applyNumberFormat="1" applyFont="1" applyFill="1" applyBorder="1" applyAlignment="1"/>
    <xf numFmtId="0" fontId="1" fillId="10" borderId="19" xfId="0" applyFont="1" applyFill="1" applyBorder="1" applyAlignment="1"/>
    <xf numFmtId="2" fontId="1" fillId="11" borderId="9" xfId="0" applyNumberFormat="1" applyFont="1" applyFill="1" applyBorder="1" applyAlignment="1"/>
    <xf numFmtId="0" fontId="1" fillId="11" borderId="16" xfId="0" applyFont="1" applyFill="1" applyBorder="1" applyAlignment="1"/>
    <xf numFmtId="0" fontId="14" fillId="0" borderId="0" xfId="0" applyFont="1" applyFill="1" applyAlignment="1">
      <alignment horizontal="left" vertical="center" indent="1"/>
    </xf>
    <xf numFmtId="2" fontId="0" fillId="0" borderId="4" xfId="0" applyNumberFormat="1" applyFont="1" applyBorder="1" applyAlignment="1"/>
    <xf numFmtId="2" fontId="0" fillId="0" borderId="3" xfId="0" applyNumberFormat="1" applyFont="1" applyBorder="1" applyAlignment="1"/>
    <xf numFmtId="2" fontId="0" fillId="0" borderId="2" xfId="0" applyNumberFormat="1" applyFont="1" applyBorder="1" applyAlignment="1"/>
    <xf numFmtId="0" fontId="10" fillId="12" borderId="0" xfId="0" applyFont="1" applyFill="1" applyAlignment="1"/>
    <xf numFmtId="0" fontId="8" fillId="3" borderId="33" xfId="0" applyFont="1" applyFill="1" applyBorder="1" applyAlignment="1">
      <alignment horizontal="centerContinuous"/>
    </xf>
    <xf numFmtId="0" fontId="8" fillId="4" borderId="33" xfId="0" applyFont="1" applyFill="1" applyBorder="1" applyAlignment="1">
      <alignment horizontal="centerContinuous"/>
    </xf>
    <xf numFmtId="0" fontId="8" fillId="5" borderId="33" xfId="0" applyFont="1" applyFill="1" applyBorder="1" applyAlignment="1">
      <alignment horizontal="centerContinuous"/>
    </xf>
    <xf numFmtId="0" fontId="8" fillId="2" borderId="33" xfId="0" applyFont="1" applyFill="1" applyBorder="1" applyAlignment="1">
      <alignment horizontal="centerContinuous"/>
    </xf>
    <xf numFmtId="0" fontId="8" fillId="12" borderId="33" xfId="0" applyFont="1" applyFill="1" applyBorder="1" applyAlignment="1">
      <alignment horizontal="centerContinuous"/>
    </xf>
    <xf numFmtId="0" fontId="0" fillId="12" borderId="2" xfId="0" applyFont="1" applyFill="1" applyBorder="1" applyAlignment="1">
      <alignment horizontal="center" vertical="center"/>
    </xf>
    <xf numFmtId="0" fontId="3" fillId="12" borderId="2" xfId="0" applyFont="1" applyFill="1" applyBorder="1" applyAlignment="1">
      <alignment horizontal="center" vertical="center"/>
    </xf>
    <xf numFmtId="0" fontId="0" fillId="13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12" borderId="0" xfId="0" applyFont="1" applyFill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13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12" borderId="14" xfId="0" applyFont="1" applyFill="1" applyBorder="1" applyAlignment="1">
      <alignment horizontal="center" vertical="center"/>
    </xf>
    <xf numFmtId="0" fontId="3" fillId="13" borderId="0" xfId="0" applyFont="1" applyFill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12" borderId="4" xfId="0" applyFont="1" applyFill="1" applyBorder="1" applyAlignment="1">
      <alignment horizontal="center" vertical="center"/>
    </xf>
    <xf numFmtId="0" fontId="3" fillId="12" borderId="0" xfId="0" applyFont="1" applyFill="1" applyAlignment="1">
      <alignment horizontal="center"/>
    </xf>
    <xf numFmtId="0" fontId="3" fillId="13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12" borderId="4" xfId="0" applyFont="1" applyFill="1" applyBorder="1" applyAlignment="1">
      <alignment horizontal="center" vertical="center"/>
    </xf>
    <xf numFmtId="0" fontId="3" fillId="12" borderId="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12" borderId="11" xfId="0" applyFont="1" applyFill="1" applyBorder="1" applyAlignment="1">
      <alignment horizontal="center" vertical="center"/>
    </xf>
    <xf numFmtId="0" fontId="3" fillId="13" borderId="14" xfId="0" applyFont="1" applyFill="1" applyBorder="1" applyAlignment="1">
      <alignment horizontal="center" vertical="center"/>
    </xf>
    <xf numFmtId="0" fontId="3" fillId="13" borderId="3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/>
    </xf>
    <xf numFmtId="0" fontId="2" fillId="12" borderId="2" xfId="0" applyFont="1" applyFill="1" applyBorder="1" applyAlignment="1">
      <alignment horizontal="center" vertical="center"/>
    </xf>
    <xf numFmtId="0" fontId="0" fillId="14" borderId="11" xfId="0" applyFont="1" applyFill="1" applyBorder="1" applyAlignment="1"/>
    <xf numFmtId="0" fontId="0" fillId="14" borderId="12" xfId="0" applyFont="1" applyFill="1" applyBorder="1" applyAlignment="1"/>
    <xf numFmtId="0" fontId="0" fillId="14" borderId="13" xfId="0" applyFont="1" applyFill="1" applyBorder="1" applyAlignment="1"/>
    <xf numFmtId="0" fontId="9" fillId="14" borderId="13" xfId="0" applyFont="1" applyFill="1" applyBorder="1" applyAlignment="1"/>
    <xf numFmtId="0" fontId="10" fillId="14" borderId="13" xfId="0" applyFont="1" applyFill="1" applyBorder="1" applyAlignment="1"/>
    <xf numFmtId="0" fontId="13" fillId="14" borderId="7" xfId="0" applyFont="1" applyFill="1" applyBorder="1" applyAlignment="1">
      <alignment horizontal="center" vertical="center"/>
    </xf>
    <xf numFmtId="0" fontId="0" fillId="14" borderId="15" xfId="0" applyFont="1" applyFill="1" applyBorder="1" applyAlignment="1"/>
    <xf numFmtId="0" fontId="0" fillId="14" borderId="9" xfId="0" applyFont="1" applyFill="1" applyBorder="1" applyAlignment="1"/>
    <xf numFmtId="0" fontId="0" fillId="14" borderId="10" xfId="0" applyFont="1" applyFill="1" applyBorder="1" applyAlignment="1"/>
    <xf numFmtId="0" fontId="0" fillId="14" borderId="14" xfId="0" applyFont="1" applyFill="1" applyBorder="1" applyAlignment="1"/>
    <xf numFmtId="0" fontId="3" fillId="15" borderId="13" xfId="0" applyFont="1" applyFill="1" applyBorder="1" applyAlignment="1"/>
    <xf numFmtId="0" fontId="7" fillId="15" borderId="13" xfId="0" applyFont="1" applyFill="1" applyBorder="1" applyAlignment="1">
      <alignment horizontal="center" vertical="center"/>
    </xf>
    <xf numFmtId="0" fontId="15" fillId="14" borderId="13" xfId="0" applyFont="1" applyFill="1" applyBorder="1" applyAlignment="1">
      <alignment horizontal="center" vertical="center"/>
    </xf>
    <xf numFmtId="0" fontId="0" fillId="14" borderId="2" xfId="0" applyFont="1" applyFill="1" applyBorder="1" applyAlignment="1"/>
    <xf numFmtId="0" fontId="0" fillId="14" borderId="8" xfId="0" applyFont="1" applyFill="1" applyBorder="1" applyAlignment="1"/>
    <xf numFmtId="0" fontId="0" fillId="14" borderId="4" xfId="0" applyFont="1" applyFill="1" applyBorder="1" applyAlignment="1"/>
    <xf numFmtId="0" fontId="3" fillId="15" borderId="2" xfId="0" applyFont="1" applyFill="1" applyBorder="1" applyAlignment="1"/>
    <xf numFmtId="0" fontId="0" fillId="14" borderId="5" xfId="0" applyFont="1" applyFill="1" applyBorder="1" applyAlignment="1"/>
    <xf numFmtId="0" fontId="1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" fillId="0" borderId="7" xfId="0" applyFont="1" applyBorder="1"/>
    <xf numFmtId="0" fontId="1" fillId="0" borderId="7" xfId="0" applyFont="1" applyFill="1" applyBorder="1"/>
    <xf numFmtId="0" fontId="1" fillId="0" borderId="8" xfId="0" applyFont="1" applyBorder="1"/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7" fillId="14" borderId="1" xfId="0" applyFont="1" applyFill="1" applyBorder="1" applyAlignment="1">
      <alignment horizontal="center" vertical="center"/>
    </xf>
    <xf numFmtId="0" fontId="7" fillId="16" borderId="11" xfId="0" applyFont="1" applyFill="1" applyBorder="1" applyAlignment="1">
      <alignment horizontal="center" vertical="center"/>
    </xf>
    <xf numFmtId="0" fontId="7" fillId="16" borderId="1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3" xfId="0" applyFont="1" applyBorder="1" applyAlignment="1">
      <alignment horizontal="center" vertical="top"/>
    </xf>
    <xf numFmtId="2" fontId="0" fillId="12" borderId="2" xfId="0" applyNumberFormat="1" applyFont="1" applyFill="1" applyBorder="1" applyAlignment="1">
      <alignment horizontal="center" vertical="center"/>
    </xf>
    <xf numFmtId="2" fontId="3" fillId="12" borderId="4" xfId="0" applyNumberFormat="1" applyFont="1" applyFill="1" applyBorder="1" applyAlignment="1">
      <alignment horizontal="center" vertical="center"/>
    </xf>
    <xf numFmtId="2" fontId="3" fillId="12" borderId="2" xfId="0" applyNumberFormat="1" applyFont="1" applyFill="1" applyBorder="1" applyAlignment="1">
      <alignment horizontal="center" vertical="center"/>
    </xf>
    <xf numFmtId="2" fontId="3" fillId="0" borderId="4" xfId="0" applyNumberFormat="1" applyFont="1" applyFill="1" applyBorder="1" applyAlignment="1">
      <alignment horizontal="center" vertical="center"/>
    </xf>
    <xf numFmtId="2" fontId="0" fillId="13" borderId="2" xfId="0" applyNumberFormat="1" applyFont="1" applyFill="1" applyBorder="1" applyAlignment="1">
      <alignment horizontal="center" vertical="center"/>
    </xf>
    <xf numFmtId="2" fontId="3" fillId="13" borderId="4" xfId="0" applyNumberFormat="1" applyFont="1" applyFill="1" applyBorder="1" applyAlignment="1">
      <alignment horizontal="center" vertical="center"/>
    </xf>
    <xf numFmtId="2" fontId="3" fillId="13" borderId="0" xfId="0" applyNumberFormat="1" applyFont="1" applyFill="1" applyAlignment="1">
      <alignment horizontal="center" vertical="center"/>
    </xf>
    <xf numFmtId="2" fontId="3" fillId="13" borderId="0" xfId="0" applyNumberFormat="1" applyFont="1" applyFill="1" applyAlignment="1">
      <alignment horizontal="center"/>
    </xf>
    <xf numFmtId="2" fontId="3" fillId="12" borderId="0" xfId="0" applyNumberFormat="1" applyFont="1" applyFill="1" applyAlignment="1">
      <alignment horizontal="center" vertical="center"/>
    </xf>
    <xf numFmtId="2" fontId="3" fillId="13" borderId="14" xfId="0" applyNumberFormat="1" applyFont="1" applyFill="1" applyBorder="1" applyAlignment="1">
      <alignment horizontal="center" vertical="center"/>
    </xf>
    <xf numFmtId="2" fontId="3" fillId="0" borderId="3" xfId="0" applyNumberFormat="1" applyFont="1" applyFill="1" applyBorder="1" applyAlignment="1">
      <alignment horizontal="center" vertical="center"/>
    </xf>
    <xf numFmtId="2" fontId="3" fillId="13" borderId="2" xfId="0" applyNumberFormat="1" applyFont="1" applyFill="1" applyBorder="1" applyAlignment="1">
      <alignment horizontal="center" vertical="center"/>
    </xf>
    <xf numFmtId="2" fontId="3" fillId="13" borderId="3" xfId="0" applyNumberFormat="1" applyFont="1" applyFill="1" applyBorder="1" applyAlignment="1">
      <alignment horizontal="center" vertical="center"/>
    </xf>
    <xf numFmtId="2" fontId="3" fillId="12" borderId="14" xfId="0" applyNumberFormat="1" applyFont="1" applyFill="1" applyBorder="1" applyAlignment="1">
      <alignment horizontal="center" vertical="center"/>
    </xf>
    <xf numFmtId="2" fontId="3" fillId="12" borderId="3" xfId="0" applyNumberFormat="1" applyFont="1" applyFill="1" applyBorder="1" applyAlignment="1">
      <alignment horizontal="center" vertical="center"/>
    </xf>
    <xf numFmtId="2" fontId="0" fillId="12" borderId="4" xfId="0" applyNumberFormat="1" applyFont="1" applyFill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0" fillId="0" borderId="0" xfId="0" applyNumberFormat="1" applyFont="1" applyAlignment="1"/>
    <xf numFmtId="2" fontId="3" fillId="0" borderId="0" xfId="0" applyNumberFormat="1" applyFont="1" applyAlignment="1"/>
    <xf numFmtId="2" fontId="1" fillId="5" borderId="16" xfId="0" applyNumberFormat="1" applyFont="1" applyFill="1" applyBorder="1" applyAlignment="1"/>
    <xf numFmtId="0" fontId="3" fillId="0" borderId="18" xfId="0" applyFont="1" applyFill="1" applyBorder="1" applyAlignment="1"/>
    <xf numFmtId="0" fontId="3" fillId="0" borderId="29" xfId="0" applyFont="1" applyFill="1" applyBorder="1" applyAlignment="1"/>
    <xf numFmtId="0" fontId="3" fillId="0" borderId="19" xfId="0" applyFont="1" applyFill="1" applyBorder="1" applyAlignment="1"/>
    <xf numFmtId="0" fontId="1" fillId="5" borderId="16" xfId="0" applyFont="1" applyFill="1" applyBorder="1" applyAlignment="1"/>
    <xf numFmtId="4" fontId="1" fillId="3" borderId="11" xfId="0" applyNumberFormat="1" applyFont="1" applyFill="1" applyBorder="1" applyAlignment="1"/>
    <xf numFmtId="4" fontId="1" fillId="0" borderId="0" xfId="0" applyNumberFormat="1" applyFont="1" applyFill="1" applyBorder="1" applyAlignment="1"/>
    <xf numFmtId="0" fontId="1" fillId="2" borderId="34" xfId="0" applyFont="1" applyFill="1" applyBorder="1" applyAlignment="1"/>
    <xf numFmtId="2" fontId="1" fillId="4" borderId="2" xfId="0" applyNumberFormat="1" applyFont="1" applyFill="1" applyBorder="1" applyAlignment="1"/>
    <xf numFmtId="2" fontId="1" fillId="2" borderId="34" xfId="0" applyNumberFormat="1" applyFont="1" applyFill="1" applyBorder="1" applyAlignment="1"/>
    <xf numFmtId="0" fontId="1" fillId="10" borderId="26" xfId="0" applyFont="1" applyFill="1" applyBorder="1" applyAlignment="1"/>
    <xf numFmtId="0" fontId="0" fillId="0" borderId="10" xfId="0" applyFont="1" applyBorder="1" applyAlignment="1"/>
    <xf numFmtId="2" fontId="1" fillId="2" borderId="16" xfId="0" applyNumberFormat="1" applyFont="1" applyFill="1" applyBorder="1" applyAlignment="1"/>
    <xf numFmtId="0" fontId="1" fillId="10" borderId="14" xfId="0" applyFont="1" applyFill="1" applyBorder="1" applyAlignment="1"/>
    <xf numFmtId="4" fontId="7" fillId="12" borderId="12" xfId="0" applyNumberFormat="1" applyFont="1" applyFill="1" applyBorder="1" applyAlignment="1">
      <alignment horizontal="right" vertical="center"/>
    </xf>
    <xf numFmtId="2" fontId="3" fillId="17" borderId="4" xfId="0" applyNumberFormat="1" applyFont="1" applyFill="1" applyBorder="1" applyAlignment="1"/>
    <xf numFmtId="2" fontId="1" fillId="5" borderId="3" xfId="0" applyNumberFormat="1" applyFont="1" applyFill="1" applyBorder="1" applyAlignment="1"/>
    <xf numFmtId="0" fontId="3" fillId="0" borderId="15" xfId="0" applyFont="1" applyBorder="1" applyAlignment="1"/>
    <xf numFmtId="2" fontId="1" fillId="2" borderId="3" xfId="0" applyNumberFormat="1" applyFont="1" applyFill="1" applyBorder="1" applyAlignment="1"/>
    <xf numFmtId="0" fontId="3" fillId="12" borderId="37" xfId="0" applyFont="1" applyFill="1" applyBorder="1" applyAlignment="1">
      <alignment horizontal="center" vertical="center"/>
    </xf>
    <xf numFmtId="0" fontId="3" fillId="12" borderId="37" xfId="0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2" fontId="0" fillId="0" borderId="20" xfId="0" applyNumberFormat="1" applyFont="1" applyBorder="1" applyAlignment="1"/>
    <xf numFmtId="2" fontId="0" fillId="0" borderId="38" xfId="0" applyNumberFormat="1" applyFont="1" applyBorder="1" applyAlignment="1"/>
    <xf numFmtId="2" fontId="0" fillId="0" borderId="39" xfId="0" applyNumberFormat="1" applyFont="1" applyBorder="1" applyAlignment="1"/>
    <xf numFmtId="2" fontId="0" fillId="0" borderId="40" xfId="0" applyNumberFormat="1" applyFont="1" applyBorder="1" applyAlignment="1"/>
    <xf numFmtId="4" fontId="1" fillId="3" borderId="41" xfId="0" applyNumberFormat="1" applyFont="1" applyFill="1" applyBorder="1" applyAlignment="1"/>
    <xf numFmtId="4" fontId="1" fillId="0" borderId="9" xfId="0" applyNumberFormat="1" applyFont="1" applyFill="1" applyBorder="1" applyAlignment="1"/>
    <xf numFmtId="0" fontId="1" fillId="0" borderId="43" xfId="0" applyFont="1" applyBorder="1" applyAlignment="1"/>
    <xf numFmtId="0" fontId="5" fillId="0" borderId="42" xfId="0" applyFont="1" applyBorder="1" applyAlignment="1">
      <alignment horizontal="center"/>
    </xf>
    <xf numFmtId="2" fontId="1" fillId="3" borderId="36" xfId="0" applyNumberFormat="1" applyFont="1" applyFill="1" applyBorder="1" applyAlignment="1"/>
    <xf numFmtId="2" fontId="1" fillId="3" borderId="27" xfId="0" applyNumberFormat="1" applyFont="1" applyFill="1" applyBorder="1" applyAlignment="1"/>
    <xf numFmtId="2" fontId="5" fillId="9" borderId="42" xfId="0" applyNumberFormat="1" applyFont="1" applyFill="1" applyBorder="1" applyAlignment="1"/>
    <xf numFmtId="2" fontId="1" fillId="4" borderId="36" xfId="0" applyNumberFormat="1" applyFont="1" applyFill="1" applyBorder="1" applyAlignment="1"/>
    <xf numFmtId="2" fontId="1" fillId="4" borderId="27" xfId="0" applyNumberFormat="1" applyFont="1" applyFill="1" applyBorder="1" applyAlignment="1"/>
    <xf numFmtId="2" fontId="5" fillId="6" borderId="42" xfId="0" applyNumberFormat="1" applyFont="1" applyFill="1" applyBorder="1" applyAlignment="1"/>
    <xf numFmtId="2" fontId="1" fillId="5" borderId="36" xfId="0" applyNumberFormat="1" applyFont="1" applyFill="1" applyBorder="1" applyAlignment="1"/>
    <xf numFmtId="2" fontId="1" fillId="5" borderId="27" xfId="0" applyNumberFormat="1" applyFont="1" applyFill="1" applyBorder="1" applyAlignment="1"/>
    <xf numFmtId="2" fontId="3" fillId="17" borderId="36" xfId="0" applyNumberFormat="1" applyFont="1" applyFill="1" applyBorder="1" applyAlignment="1"/>
    <xf numFmtId="2" fontId="5" fillId="7" borderId="42" xfId="0" applyNumberFormat="1" applyFont="1" applyFill="1" applyBorder="1" applyAlignment="1"/>
    <xf numFmtId="2" fontId="1" fillId="2" borderId="36" xfId="0" applyNumberFormat="1" applyFont="1" applyFill="1" applyBorder="1" applyAlignment="1"/>
    <xf numFmtId="2" fontId="1" fillId="2" borderId="44" xfId="0" applyNumberFormat="1" applyFont="1" applyFill="1" applyBorder="1" applyAlignment="1"/>
    <xf numFmtId="2" fontId="5" fillId="8" borderId="42" xfId="0" applyNumberFormat="1" applyFont="1" applyFill="1" applyBorder="1" applyAlignment="1"/>
    <xf numFmtId="2" fontId="1" fillId="11" borderId="36" xfId="0" applyNumberFormat="1" applyFont="1" applyFill="1" applyBorder="1" applyAlignment="1"/>
    <xf numFmtId="2" fontId="1" fillId="11" borderId="27" xfId="0" applyNumberFormat="1" applyFont="1" applyFill="1" applyBorder="1" applyAlignment="1"/>
    <xf numFmtId="2" fontId="5" fillId="12" borderId="42" xfId="0" applyNumberFormat="1" applyFont="1" applyFill="1" applyBorder="1" applyAlignment="1"/>
    <xf numFmtId="2" fontId="3" fillId="12" borderId="0" xfId="0" applyNumberFormat="1" applyFont="1" applyFill="1" applyAlignment="1">
      <alignment horizontal="center"/>
    </xf>
    <xf numFmtId="2" fontId="2" fillId="12" borderId="2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/>
    <xf numFmtId="0" fontId="16" fillId="0" borderId="0" xfId="0" applyFont="1" applyAlignment="1">
      <alignment horizontal="center" vertical="center"/>
    </xf>
    <xf numFmtId="0" fontId="0" fillId="0" borderId="5" xfId="0" applyFont="1" applyBorder="1" applyAlignment="1"/>
    <xf numFmtId="0" fontId="0" fillId="0" borderId="7" xfId="0" applyFont="1" applyBorder="1" applyAlignment="1"/>
    <xf numFmtId="0" fontId="0" fillId="0" borderId="8" xfId="0" applyFont="1" applyBorder="1" applyAlignment="1"/>
    <xf numFmtId="0" fontId="0" fillId="0" borderId="6" xfId="0" applyFont="1" applyBorder="1" applyAlignment="1"/>
    <xf numFmtId="0" fontId="0" fillId="0" borderId="11" xfId="0" applyFont="1" applyBorder="1" applyAlignment="1"/>
    <xf numFmtId="0" fontId="3" fillId="0" borderId="1" xfId="0" applyFont="1" applyBorder="1" applyAlignment="1"/>
    <xf numFmtId="4" fontId="5" fillId="0" borderId="1" xfId="0" applyNumberFormat="1" applyFont="1" applyFill="1" applyBorder="1" applyAlignment="1">
      <alignment horizontal="center" vertical="center"/>
    </xf>
    <xf numFmtId="0" fontId="3" fillId="0" borderId="7" xfId="0" applyFont="1" applyBorder="1" applyAlignment="1"/>
    <xf numFmtId="0" fontId="1" fillId="0" borderId="6" xfId="0" applyFont="1" applyBorder="1" applyAlignment="1"/>
    <xf numFmtId="0" fontId="1" fillId="0" borderId="3" xfId="0" applyFont="1" applyBorder="1" applyAlignment="1"/>
    <xf numFmtId="0" fontId="7" fillId="0" borderId="1" xfId="0" applyFont="1" applyBorder="1" applyAlignment="1">
      <alignment horizontal="center" vertical="center"/>
    </xf>
    <xf numFmtId="0" fontId="0" fillId="0" borderId="12" xfId="0" applyFont="1" applyBorder="1" applyAlignment="1"/>
    <xf numFmtId="0" fontId="0" fillId="0" borderId="13" xfId="0" applyFont="1" applyBorder="1" applyAlignment="1"/>
    <xf numFmtId="0" fontId="3" fillId="0" borderId="5" xfId="0" applyFont="1" applyBorder="1" applyAlignment="1"/>
    <xf numFmtId="0" fontId="0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2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top"/>
    </xf>
    <xf numFmtId="0" fontId="7" fillId="0" borderId="10" xfId="0" applyFont="1" applyBorder="1" applyAlignment="1">
      <alignment horizontal="left" vertical="top"/>
    </xf>
    <xf numFmtId="0" fontId="1" fillId="0" borderId="5" xfId="0" applyFont="1" applyBorder="1" applyAlignment="1"/>
    <xf numFmtId="2" fontId="1" fillId="3" borderId="2" xfId="0" applyNumberFormat="1" applyFont="1" applyFill="1" applyBorder="1" applyAlignment="1"/>
    <xf numFmtId="2" fontId="1" fillId="3" borderId="19" xfId="0" applyNumberFormat="1" applyFont="1" applyFill="1" applyBorder="1" applyAlignment="1"/>
    <xf numFmtId="2" fontId="5" fillId="9" borderId="11" xfId="0" applyNumberFormat="1" applyFont="1" applyFill="1" applyBorder="1" applyAlignment="1"/>
    <xf numFmtId="2" fontId="1" fillId="4" borderId="19" xfId="0" applyNumberFormat="1" applyFont="1" applyFill="1" applyBorder="1" applyAlignment="1"/>
    <xf numFmtId="2" fontId="5" fillId="6" borderId="11" xfId="0" applyNumberFormat="1" applyFont="1" applyFill="1" applyBorder="1" applyAlignment="1"/>
    <xf numFmtId="2" fontId="1" fillId="5" borderId="2" xfId="0" applyNumberFormat="1" applyFont="1" applyFill="1" applyBorder="1" applyAlignment="1"/>
    <xf numFmtId="2" fontId="1" fillId="5" borderId="19" xfId="0" applyNumberFormat="1" applyFont="1" applyFill="1" applyBorder="1" applyAlignment="1"/>
    <xf numFmtId="2" fontId="5" fillId="7" borderId="11" xfId="0" applyNumberFormat="1" applyFont="1" applyFill="1" applyBorder="1" applyAlignment="1"/>
    <xf numFmtId="2" fontId="1" fillId="2" borderId="2" xfId="0" applyNumberFormat="1" applyFont="1" applyFill="1" applyBorder="1" applyAlignment="1"/>
    <xf numFmtId="2" fontId="1" fillId="2" borderId="26" xfId="0" applyNumberFormat="1" applyFont="1" applyFill="1" applyBorder="1" applyAlignment="1"/>
    <xf numFmtId="2" fontId="1" fillId="2" borderId="19" xfId="0" applyNumberFormat="1" applyFont="1" applyFill="1" applyBorder="1" applyAlignment="1"/>
    <xf numFmtId="2" fontId="1" fillId="2" borderId="14" xfId="0" applyNumberFormat="1" applyFont="1" applyFill="1" applyBorder="1" applyAlignment="1"/>
    <xf numFmtId="2" fontId="5" fillId="8" borderId="11" xfId="0" applyNumberFormat="1" applyFont="1" applyFill="1" applyBorder="1" applyAlignment="1"/>
    <xf numFmtId="2" fontId="1" fillId="11" borderId="2" xfId="0" applyNumberFormat="1" applyFont="1" applyFill="1" applyBorder="1" applyAlignment="1"/>
    <xf numFmtId="2" fontId="1" fillId="11" borderId="19" xfId="0" applyNumberFormat="1" applyFont="1" applyFill="1" applyBorder="1" applyAlignment="1"/>
    <xf numFmtId="2" fontId="5" fillId="12" borderId="13" xfId="0" applyNumberFormat="1" applyFont="1" applyFill="1" applyBorder="1" applyAlignment="1"/>
    <xf numFmtId="0" fontId="7" fillId="0" borderId="14" xfId="0" applyFont="1" applyBorder="1" applyAlignment="1">
      <alignment horizontal="center"/>
    </xf>
    <xf numFmtId="4" fontId="5" fillId="0" borderId="2" xfId="0" applyNumberFormat="1" applyFont="1" applyFill="1" applyBorder="1" applyAlignment="1">
      <alignment horizontal="center" vertical="center"/>
    </xf>
    <xf numFmtId="0" fontId="3" fillId="0" borderId="6" xfId="0" applyFont="1" applyBorder="1" applyAlignment="1"/>
    <xf numFmtId="2" fontId="1" fillId="11" borderId="45" xfId="0" applyNumberFormat="1" applyFont="1" applyFill="1" applyBorder="1" applyAlignment="1"/>
    <xf numFmtId="0" fontId="3" fillId="0" borderId="3" xfId="0" applyFont="1" applyBorder="1" applyAlignment="1"/>
    <xf numFmtId="0" fontId="1" fillId="10" borderId="7" xfId="0" applyFont="1" applyFill="1" applyBorder="1" applyAlignment="1"/>
    <xf numFmtId="0" fontId="1" fillId="10" borderId="15" xfId="0" applyFont="1" applyFill="1" applyBorder="1" applyAlignment="1"/>
    <xf numFmtId="1" fontId="1" fillId="0" borderId="6" xfId="0" applyNumberFormat="1" applyFont="1" applyBorder="1" applyAlignment="1"/>
    <xf numFmtId="1" fontId="1" fillId="0" borderId="4" xfId="0" applyNumberFormat="1" applyFont="1" applyBorder="1" applyAlignment="1"/>
    <xf numFmtId="1" fontId="1" fillId="0" borderId="3" xfId="0" applyNumberFormat="1" applyFont="1" applyBorder="1" applyAlignment="1"/>
    <xf numFmtId="0" fontId="3" fillId="0" borderId="10" xfId="0" applyFont="1" applyBorder="1" applyAlignment="1"/>
    <xf numFmtId="0" fontId="0" fillId="0" borderId="54" xfId="0" applyFont="1" applyBorder="1" applyAlignment="1"/>
    <xf numFmtId="4" fontId="1" fillId="0" borderId="54" xfId="0" applyNumberFormat="1" applyFont="1" applyFill="1" applyBorder="1" applyAlignment="1"/>
    <xf numFmtId="4" fontId="1" fillId="0" borderId="43" xfId="0" applyNumberFormat="1" applyFont="1" applyFill="1" applyBorder="1" applyAlignment="1"/>
    <xf numFmtId="0" fontId="5" fillId="0" borderId="5" xfId="0" applyFont="1" applyBorder="1" applyAlignment="1">
      <alignment horizontal="center" vertical="center"/>
    </xf>
    <xf numFmtId="0" fontId="1" fillId="0" borderId="10" xfId="0" applyFont="1" applyFill="1" applyBorder="1" applyAlignment="1"/>
    <xf numFmtId="0" fontId="1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1" fillId="0" borderId="20" xfId="0" applyFont="1" applyBorder="1" applyAlignment="1"/>
    <xf numFmtId="0" fontId="1" fillId="0" borderId="9" xfId="0" applyFont="1" applyFill="1" applyBorder="1" applyAlignment="1"/>
    <xf numFmtId="0" fontId="1" fillId="0" borderId="15" xfId="0" applyFont="1" applyBorder="1" applyAlignment="1"/>
    <xf numFmtId="0" fontId="7" fillId="0" borderId="1" xfId="0" applyFont="1" applyFill="1" applyBorder="1" applyAlignment="1">
      <alignment horizontal="center" vertical="center"/>
    </xf>
    <xf numFmtId="2" fontId="0" fillId="0" borderId="7" xfId="0" applyNumberFormat="1" applyFont="1" applyBorder="1" applyAlignment="1"/>
    <xf numFmtId="2" fontId="0" fillId="0" borderId="0" xfId="0" applyNumberFormat="1" applyFont="1" applyBorder="1" applyAlignment="1"/>
    <xf numFmtId="2" fontId="0" fillId="0" borderId="15" xfId="0" applyNumberFormat="1" applyFont="1" applyBorder="1" applyAlignment="1"/>
    <xf numFmtId="0" fontId="0" fillId="13" borderId="4" xfId="0" applyFont="1" applyFill="1" applyBorder="1" applyAlignment="1"/>
    <xf numFmtId="0" fontId="0" fillId="13" borderId="2" xfId="0" applyFont="1" applyFill="1" applyBorder="1" applyAlignment="1"/>
    <xf numFmtId="0" fontId="17" fillId="0" borderId="0" xfId="0" applyFont="1" applyAlignment="1"/>
    <xf numFmtId="0" fontId="17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Font="1" applyBorder="1" applyAlignment="1">
      <alignment horizontal="left"/>
    </xf>
    <xf numFmtId="0" fontId="0" fillId="3" borderId="8" xfId="0" applyFont="1" applyFill="1" applyBorder="1" applyAlignment="1"/>
    <xf numFmtId="0" fontId="0" fillId="3" borderId="14" xfId="0" applyFont="1" applyFill="1" applyBorder="1" applyAlignment="1"/>
    <xf numFmtId="0" fontId="0" fillId="12" borderId="2" xfId="0" applyFont="1" applyFill="1" applyBorder="1" applyAlignment="1"/>
    <xf numFmtId="0" fontId="0" fillId="12" borderId="8" xfId="0" applyFont="1" applyFill="1" applyBorder="1" applyAlignment="1"/>
    <xf numFmtId="0" fontId="0" fillId="12" borderId="14" xfId="0" applyFont="1" applyFill="1" applyBorder="1" applyAlignment="1"/>
    <xf numFmtId="0" fontId="0" fillId="12" borderId="6" xfId="0" applyFont="1" applyFill="1" applyBorder="1" applyAlignment="1"/>
    <xf numFmtId="0" fontId="0" fillId="12" borderId="4" xfId="0" applyFont="1" applyFill="1" applyBorder="1" applyAlignment="1"/>
    <xf numFmtId="0" fontId="0" fillId="12" borderId="3" xfId="0" applyFont="1" applyFill="1" applyBorder="1" applyAlignment="1"/>
    <xf numFmtId="0" fontId="3" fillId="0" borderId="0" xfId="0" applyFont="1" applyBorder="1" applyAlignment="1">
      <alignment horizontal="left"/>
    </xf>
    <xf numFmtId="0" fontId="5" fillId="0" borderId="0" xfId="0" applyFont="1" applyFill="1" applyBorder="1" applyAlignment="1"/>
    <xf numFmtId="0" fontId="1" fillId="3" borderId="57" xfId="0" applyFont="1" applyFill="1" applyBorder="1" applyAlignment="1"/>
    <xf numFmtId="2" fontId="1" fillId="3" borderId="58" xfId="0" applyNumberFormat="1" applyFont="1" applyFill="1" applyBorder="1" applyAlignment="1"/>
    <xf numFmtId="2" fontId="1" fillId="3" borderId="57" xfId="0" applyNumberFormat="1" applyFont="1" applyFill="1" applyBorder="1" applyAlignment="1"/>
    <xf numFmtId="2" fontId="1" fillId="3" borderId="59" xfId="0" applyNumberFormat="1" applyFont="1" applyFill="1" applyBorder="1" applyAlignment="1"/>
    <xf numFmtId="2" fontId="1" fillId="3" borderId="60" xfId="0" applyNumberFormat="1" applyFont="1" applyFill="1" applyBorder="1" applyAlignment="1"/>
    <xf numFmtId="0" fontId="1" fillId="3" borderId="36" xfId="0" applyFont="1" applyFill="1" applyBorder="1" applyAlignment="1"/>
    <xf numFmtId="2" fontId="1" fillId="3" borderId="23" xfId="0" applyNumberFormat="1" applyFont="1" applyFill="1" applyBorder="1" applyAlignment="1"/>
    <xf numFmtId="0" fontId="0" fillId="3" borderId="36" xfId="0" applyFont="1" applyFill="1" applyBorder="1" applyAlignment="1"/>
    <xf numFmtId="2" fontId="1" fillId="3" borderId="28" xfId="0" applyNumberFormat="1" applyFont="1" applyFill="1" applyBorder="1" applyAlignment="1"/>
    <xf numFmtId="0" fontId="1" fillId="4" borderId="36" xfId="0" applyFont="1" applyFill="1" applyBorder="1" applyAlignment="1"/>
    <xf numFmtId="0" fontId="1" fillId="4" borderId="27" xfId="0" applyFont="1" applyFill="1" applyBorder="1" applyAlignment="1"/>
    <xf numFmtId="2" fontId="1" fillId="5" borderId="23" xfId="0" applyNumberFormat="1" applyFont="1" applyFill="1" applyBorder="1" applyAlignment="1"/>
    <xf numFmtId="0" fontId="1" fillId="5" borderId="36" xfId="0" applyFont="1" applyFill="1" applyBorder="1" applyAlignment="1"/>
    <xf numFmtId="0" fontId="1" fillId="5" borderId="27" xfId="0" applyFont="1" applyFill="1" applyBorder="1" applyAlignment="1"/>
    <xf numFmtId="2" fontId="1" fillId="5" borderId="28" xfId="0" applyNumberFormat="1" applyFont="1" applyFill="1" applyBorder="1" applyAlignment="1"/>
    <xf numFmtId="2" fontId="1" fillId="2" borderId="23" xfId="0" applyNumberFormat="1" applyFont="1" applyFill="1" applyBorder="1" applyAlignment="1"/>
    <xf numFmtId="0" fontId="1" fillId="2" borderId="36" xfId="0" applyFont="1" applyFill="1" applyBorder="1" applyAlignment="1"/>
    <xf numFmtId="0" fontId="1" fillId="2" borderId="44" xfId="0" applyFont="1" applyFill="1" applyBorder="1" applyAlignment="1"/>
    <xf numFmtId="2" fontId="1" fillId="2" borderId="61" xfId="0" applyNumberFormat="1" applyFont="1" applyFill="1" applyBorder="1" applyAlignment="1"/>
    <xf numFmtId="0" fontId="1" fillId="11" borderId="36" xfId="0" applyFont="1" applyFill="1" applyBorder="1" applyAlignment="1"/>
    <xf numFmtId="2" fontId="1" fillId="11" borderId="23" xfId="0" applyNumberFormat="1" applyFont="1" applyFill="1" applyBorder="1" applyAlignment="1"/>
    <xf numFmtId="0" fontId="1" fillId="11" borderId="27" xfId="0" applyFont="1" applyFill="1" applyBorder="1" applyAlignment="1"/>
    <xf numFmtId="2" fontId="1" fillId="11" borderId="28" xfId="0" applyNumberFormat="1" applyFont="1" applyFill="1" applyBorder="1" applyAlignment="1"/>
    <xf numFmtId="2" fontId="1" fillId="11" borderId="62" xfId="0" applyNumberFormat="1" applyFont="1" applyFill="1" applyBorder="1" applyAlignment="1"/>
    <xf numFmtId="2" fontId="1" fillId="11" borderId="37" xfId="0" applyNumberFormat="1" applyFont="1" applyFill="1" applyBorder="1" applyAlignment="1"/>
    <xf numFmtId="2" fontId="1" fillId="11" borderId="63" xfId="0" applyNumberFormat="1" applyFont="1" applyFill="1" applyBorder="1" applyAlignment="1"/>
    <xf numFmtId="0" fontId="7" fillId="0" borderId="68" xfId="0" applyFont="1" applyBorder="1" applyAlignment="1">
      <alignment horizontal="center" vertical="center"/>
    </xf>
    <xf numFmtId="0" fontId="0" fillId="0" borderId="56" xfId="0" applyFont="1" applyBorder="1" applyAlignment="1"/>
    <xf numFmtId="0" fontId="7" fillId="0" borderId="56" xfId="0" applyFont="1" applyBorder="1" applyAlignment="1"/>
    <xf numFmtId="0" fontId="7" fillId="0" borderId="55" xfId="0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0" fontId="0" fillId="3" borderId="62" xfId="0" applyFont="1" applyFill="1" applyBorder="1" applyAlignment="1"/>
    <xf numFmtId="2" fontId="1" fillId="3" borderId="37" xfId="0" applyNumberFormat="1" applyFont="1" applyFill="1" applyBorder="1" applyAlignment="1"/>
    <xf numFmtId="2" fontId="1" fillId="3" borderId="62" xfId="0" applyNumberFormat="1" applyFont="1" applyFill="1" applyBorder="1" applyAlignment="1"/>
    <xf numFmtId="2" fontId="1" fillId="3" borderId="63" xfId="0" applyNumberFormat="1" applyFont="1" applyFill="1" applyBorder="1" applyAlignment="1"/>
    <xf numFmtId="0" fontId="1" fillId="4" borderId="57" xfId="0" applyFont="1" applyFill="1" applyBorder="1" applyAlignment="1"/>
    <xf numFmtId="2" fontId="1" fillId="4" borderId="58" xfId="0" applyNumberFormat="1" applyFont="1" applyFill="1" applyBorder="1" applyAlignment="1"/>
    <xf numFmtId="2" fontId="1" fillId="4" borderId="57" xfId="0" applyNumberFormat="1" applyFont="1" applyFill="1" applyBorder="1" applyAlignment="1"/>
    <xf numFmtId="2" fontId="1" fillId="4" borderId="60" xfId="0" applyNumberFormat="1" applyFont="1" applyFill="1" applyBorder="1" applyAlignment="1"/>
    <xf numFmtId="0" fontId="1" fillId="4" borderId="62" xfId="0" applyFont="1" applyFill="1" applyBorder="1" applyAlignment="1"/>
    <xf numFmtId="2" fontId="1" fillId="4" borderId="37" xfId="0" applyNumberFormat="1" applyFont="1" applyFill="1" applyBorder="1" applyAlignment="1"/>
    <xf numFmtId="2" fontId="1" fillId="4" borderId="62" xfId="0" applyNumberFormat="1" applyFont="1" applyFill="1" applyBorder="1" applyAlignment="1"/>
    <xf numFmtId="2" fontId="1" fillId="4" borderId="63" xfId="0" applyNumberFormat="1" applyFont="1" applyFill="1" applyBorder="1" applyAlignment="1"/>
    <xf numFmtId="0" fontId="1" fillId="5" borderId="57" xfId="0" applyFont="1" applyFill="1" applyBorder="1" applyAlignment="1"/>
    <xf numFmtId="2" fontId="1" fillId="5" borderId="58" xfId="0" applyNumberFormat="1" applyFont="1" applyFill="1" applyBorder="1" applyAlignment="1"/>
    <xf numFmtId="2" fontId="1" fillId="5" borderId="57" xfId="0" applyNumberFormat="1" applyFont="1" applyFill="1" applyBorder="1" applyAlignment="1"/>
    <xf numFmtId="2" fontId="1" fillId="5" borderId="60" xfId="0" applyNumberFormat="1" applyFont="1" applyFill="1" applyBorder="1" applyAlignment="1"/>
    <xf numFmtId="0" fontId="1" fillId="5" borderId="62" xfId="0" applyFont="1" applyFill="1" applyBorder="1" applyAlignment="1"/>
    <xf numFmtId="2" fontId="1" fillId="5" borderId="37" xfId="0" applyNumberFormat="1" applyFont="1" applyFill="1" applyBorder="1" applyAlignment="1"/>
    <xf numFmtId="2" fontId="3" fillId="17" borderId="62" xfId="0" applyNumberFormat="1" applyFont="1" applyFill="1" applyBorder="1" applyAlignment="1"/>
    <xf numFmtId="2" fontId="1" fillId="5" borderId="63" xfId="0" applyNumberFormat="1" applyFont="1" applyFill="1" applyBorder="1" applyAlignment="1"/>
    <xf numFmtId="0" fontId="1" fillId="2" borderId="57" xfId="0" applyFont="1" applyFill="1" applyBorder="1" applyAlignment="1"/>
    <xf numFmtId="2" fontId="1" fillId="2" borderId="58" xfId="0" applyNumberFormat="1" applyFont="1" applyFill="1" applyBorder="1" applyAlignment="1"/>
    <xf numFmtId="2" fontId="1" fillId="2" borderId="57" xfId="0" applyNumberFormat="1" applyFont="1" applyFill="1" applyBorder="1" applyAlignment="1"/>
    <xf numFmtId="2" fontId="1" fillId="2" borderId="60" xfId="0" applyNumberFormat="1" applyFont="1" applyFill="1" applyBorder="1" applyAlignment="1"/>
    <xf numFmtId="0" fontId="1" fillId="2" borderId="62" xfId="0" applyFont="1" applyFill="1" applyBorder="1" applyAlignment="1"/>
    <xf numFmtId="2" fontId="1" fillId="2" borderId="37" xfId="0" applyNumberFormat="1" applyFont="1" applyFill="1" applyBorder="1" applyAlignment="1"/>
    <xf numFmtId="2" fontId="1" fillId="2" borderId="62" xfId="0" applyNumberFormat="1" applyFont="1" applyFill="1" applyBorder="1" applyAlignment="1"/>
    <xf numFmtId="2" fontId="1" fillId="2" borderId="63" xfId="0" applyNumberFormat="1" applyFont="1" applyFill="1" applyBorder="1" applyAlignment="1"/>
    <xf numFmtId="0" fontId="7" fillId="0" borderId="56" xfId="0" applyFont="1" applyBorder="1" applyAlignment="1">
      <alignment horizontal="center" vertical="center"/>
    </xf>
    <xf numFmtId="0" fontId="1" fillId="0" borderId="70" xfId="0" applyFont="1" applyBorder="1" applyAlignment="1"/>
    <xf numFmtId="0" fontId="1" fillId="0" borderId="38" xfId="0" applyFont="1" applyBorder="1" applyAlignment="1"/>
    <xf numFmtId="0" fontId="3" fillId="0" borderId="38" xfId="0" applyFont="1" applyBorder="1" applyAlignment="1"/>
    <xf numFmtId="0" fontId="3" fillId="0" borderId="71" xfId="0" applyFont="1" applyBorder="1" applyAlignment="1"/>
    <xf numFmtId="0" fontId="1" fillId="0" borderId="72" xfId="0" applyFont="1" applyBorder="1" applyAlignment="1"/>
    <xf numFmtId="0" fontId="3" fillId="0" borderId="73" xfId="0" applyFont="1" applyBorder="1" applyAlignment="1"/>
    <xf numFmtId="0" fontId="3" fillId="0" borderId="39" xfId="0" applyFont="1" applyBorder="1" applyAlignment="1"/>
    <xf numFmtId="0" fontId="7" fillId="0" borderId="70" xfId="0" applyFont="1" applyBorder="1" applyAlignment="1">
      <alignment horizontal="center" vertical="center"/>
    </xf>
    <xf numFmtId="0" fontId="1" fillId="0" borderId="69" xfId="0" applyFont="1" applyBorder="1" applyAlignment="1"/>
    <xf numFmtId="0" fontId="3" fillId="0" borderId="74" xfId="0" applyFont="1" applyBorder="1" applyAlignment="1"/>
    <xf numFmtId="0" fontId="1" fillId="0" borderId="75" xfId="0" applyFont="1" applyBorder="1" applyAlignment="1"/>
    <xf numFmtId="0" fontId="3" fillId="0" borderId="40" xfId="0" applyFont="1" applyBorder="1" applyAlignment="1"/>
    <xf numFmtId="0" fontId="3" fillId="0" borderId="67" xfId="0" applyFont="1" applyBorder="1" applyAlignment="1"/>
    <xf numFmtId="0" fontId="3" fillId="0" borderId="73" xfId="0" applyFont="1" applyFill="1" applyBorder="1" applyAlignment="1"/>
    <xf numFmtId="0" fontId="7" fillId="0" borderId="0" xfId="0" applyFont="1" applyFill="1" applyBorder="1" applyAlignment="1">
      <alignment horizontal="center"/>
    </xf>
    <xf numFmtId="0" fontId="3" fillId="0" borderId="70" xfId="0" applyFont="1" applyBorder="1" applyAlignment="1"/>
    <xf numFmtId="0" fontId="3" fillId="0" borderId="38" xfId="0" applyFont="1" applyFill="1" applyBorder="1" applyAlignment="1"/>
    <xf numFmtId="0" fontId="3" fillId="0" borderId="72" xfId="0" applyFont="1" applyBorder="1" applyAlignment="1"/>
    <xf numFmtId="0" fontId="0" fillId="0" borderId="65" xfId="0" applyFont="1" applyBorder="1" applyAlignment="1"/>
    <xf numFmtId="0" fontId="0" fillId="0" borderId="66" xfId="0" applyFont="1" applyBorder="1" applyAlignment="1"/>
    <xf numFmtId="0" fontId="7" fillId="0" borderId="64" xfId="0" applyFont="1" applyBorder="1" applyAlignment="1"/>
    <xf numFmtId="0" fontId="0" fillId="12" borderId="37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12" borderId="14" xfId="0" applyFont="1" applyFill="1" applyBorder="1" applyAlignment="1">
      <alignment horizontal="center" vertical="center"/>
    </xf>
    <xf numFmtId="2" fontId="1" fillId="3" borderId="34" xfId="0" applyNumberFormat="1" applyFont="1" applyFill="1" applyBorder="1" applyAlignment="1"/>
    <xf numFmtId="2" fontId="1" fillId="4" borderId="34" xfId="0" applyNumberFormat="1" applyFont="1" applyFill="1" applyBorder="1" applyAlignment="1"/>
    <xf numFmtId="0" fontId="7" fillId="0" borderId="77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67" xfId="0" applyFont="1" applyBorder="1" applyAlignment="1">
      <alignment vertical="center"/>
    </xf>
    <xf numFmtId="0" fontId="7" fillId="0" borderId="40" xfId="0" applyFont="1" applyBorder="1" applyAlignment="1">
      <alignment vertical="center"/>
    </xf>
    <xf numFmtId="0" fontId="3" fillId="0" borderId="20" xfId="0" applyFont="1" applyFill="1" applyBorder="1" applyAlignment="1"/>
    <xf numFmtId="0" fontId="1" fillId="0" borderId="20" xfId="0" applyFont="1" applyFill="1" applyBorder="1" applyAlignment="1"/>
    <xf numFmtId="0" fontId="1" fillId="0" borderId="15" xfId="0" applyFont="1" applyFill="1" applyBorder="1" applyAlignment="1"/>
    <xf numFmtId="0" fontId="1" fillId="0" borderId="0" xfId="0" applyFont="1" applyFill="1" applyBorder="1"/>
    <xf numFmtId="0" fontId="1" fillId="0" borderId="15" xfId="0" applyFont="1" applyBorder="1"/>
    <xf numFmtId="0" fontId="1" fillId="0" borderId="64" xfId="0" applyFont="1" applyBorder="1"/>
    <xf numFmtId="0" fontId="1" fillId="0" borderId="65" xfId="0" applyFont="1" applyBorder="1"/>
    <xf numFmtId="0" fontId="1" fillId="0" borderId="15" xfId="0" applyFont="1" applyFill="1" applyBorder="1"/>
    <xf numFmtId="0" fontId="5" fillId="0" borderId="56" xfId="0" applyFont="1" applyFill="1" applyBorder="1" applyAlignment="1"/>
    <xf numFmtId="0" fontId="0" fillId="0" borderId="37" xfId="0" applyFont="1" applyBorder="1" applyAlignment="1"/>
    <xf numFmtId="0" fontId="1" fillId="10" borderId="67" xfId="0" applyFont="1" applyFill="1" applyBorder="1" applyAlignment="1"/>
    <xf numFmtId="0" fontId="3" fillId="0" borderId="67" xfId="0" applyFont="1" applyFill="1" applyBorder="1" applyAlignment="1"/>
    <xf numFmtId="0" fontId="1" fillId="10" borderId="76" xfId="0" applyFont="1" applyFill="1" applyBorder="1" applyAlignment="1"/>
    <xf numFmtId="0" fontId="1" fillId="0" borderId="78" xfId="0" applyFont="1" applyBorder="1" applyAlignment="1"/>
    <xf numFmtId="0" fontId="1" fillId="0" borderId="54" xfId="0" applyFont="1" applyBorder="1" applyAlignment="1"/>
    <xf numFmtId="0" fontId="3" fillId="0" borderId="54" xfId="0" applyFont="1" applyBorder="1" applyAlignment="1"/>
    <xf numFmtId="0" fontId="3" fillId="0" borderId="79" xfId="0" applyFont="1" applyBorder="1" applyAlignment="1"/>
    <xf numFmtId="0" fontId="3" fillId="0" borderId="77" xfId="0" applyFont="1" applyBorder="1" applyAlignment="1"/>
    <xf numFmtId="0" fontId="3" fillId="0" borderId="79" xfId="0" applyFont="1" applyFill="1" applyBorder="1" applyAlignment="1"/>
    <xf numFmtId="0" fontId="3" fillId="0" borderId="80" xfId="0" applyFont="1" applyBorder="1" applyAlignment="1"/>
    <xf numFmtId="0" fontId="3" fillId="0" borderId="54" xfId="0" applyFont="1" applyFill="1" applyBorder="1" applyAlignment="1"/>
    <xf numFmtId="0" fontId="3" fillId="0" borderId="77" xfId="0" applyFont="1" applyFill="1" applyBorder="1" applyAlignment="1"/>
    <xf numFmtId="0" fontId="1" fillId="0" borderId="68" xfId="0" applyFont="1" applyBorder="1" applyAlignment="1"/>
    <xf numFmtId="0" fontId="3" fillId="0" borderId="68" xfId="0" applyFont="1" applyBorder="1" applyAlignment="1"/>
    <xf numFmtId="0" fontId="0" fillId="0" borderId="69" xfId="0" applyFont="1" applyBorder="1" applyAlignment="1"/>
    <xf numFmtId="0" fontId="0" fillId="0" borderId="20" xfId="0" applyFont="1" applyBorder="1" applyAlignment="1"/>
    <xf numFmtId="0" fontId="0" fillId="0" borderId="40" xfId="0" applyFont="1" applyBorder="1" applyAlignment="1"/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0" fillId="12" borderId="56" xfId="0" applyFont="1" applyFill="1" applyBorder="1" applyAlignment="1"/>
    <xf numFmtId="0" fontId="5" fillId="0" borderId="0" xfId="0" applyFont="1" applyBorder="1" applyAlignment="1">
      <alignment horizontal="center" vertical="center"/>
    </xf>
    <xf numFmtId="0" fontId="1" fillId="0" borderId="81" xfId="0" applyFont="1" applyBorder="1"/>
    <xf numFmtId="0" fontId="0" fillId="0" borderId="64" xfId="0" applyFont="1" applyBorder="1" applyAlignment="1"/>
    <xf numFmtId="0" fontId="7" fillId="0" borderId="0" xfId="0" applyFont="1" applyBorder="1" applyAlignment="1">
      <alignment horizontal="center"/>
    </xf>
    <xf numFmtId="0" fontId="1" fillId="0" borderId="39" xfId="0" applyFont="1" applyBorder="1" applyAlignment="1"/>
    <xf numFmtId="0" fontId="5" fillId="0" borderId="70" xfId="0" applyFont="1" applyBorder="1" applyAlignment="1">
      <alignment horizontal="center" vertical="center"/>
    </xf>
    <xf numFmtId="0" fontId="1" fillId="0" borderId="38" xfId="0" applyFont="1" applyFill="1" applyBorder="1" applyAlignment="1"/>
    <xf numFmtId="0" fontId="0" fillId="0" borderId="38" xfId="0" applyFont="1" applyBorder="1" applyAlignment="1"/>
    <xf numFmtId="0" fontId="0" fillId="0" borderId="39" xfId="0" applyFont="1" applyBorder="1" applyAlignment="1"/>
    <xf numFmtId="0" fontId="1" fillId="0" borderId="20" xfId="0" applyFont="1" applyFill="1" applyBorder="1"/>
    <xf numFmtId="0" fontId="0" fillId="0" borderId="68" xfId="0" applyFont="1" applyBorder="1" applyAlignment="1"/>
    <xf numFmtId="0" fontId="5" fillId="0" borderId="56" xfId="0" applyFont="1" applyBorder="1" applyAlignment="1">
      <alignment horizontal="center" vertical="center"/>
    </xf>
    <xf numFmtId="0" fontId="1" fillId="10" borderId="78" xfId="0" applyFont="1" applyFill="1" applyBorder="1" applyAlignment="1"/>
    <xf numFmtId="0" fontId="1" fillId="10" borderId="54" xfId="0" applyFont="1" applyFill="1" applyBorder="1" applyAlignment="1"/>
    <xf numFmtId="0" fontId="3" fillId="10" borderId="79" xfId="0" applyFont="1" applyFill="1" applyBorder="1" applyAlignment="1"/>
    <xf numFmtId="0" fontId="1" fillId="10" borderId="77" xfId="0" applyFont="1" applyFill="1" applyBorder="1" applyAlignment="1"/>
    <xf numFmtId="0" fontId="1" fillId="10" borderId="79" xfId="0" applyFont="1" applyFill="1" applyBorder="1" applyAlignment="1"/>
    <xf numFmtId="0" fontId="1" fillId="10" borderId="80" xfId="0" applyFont="1" applyFill="1" applyBorder="1" applyAlignment="1"/>
    <xf numFmtId="0" fontId="0" fillId="12" borderId="82" xfId="0" applyFont="1" applyFill="1" applyBorder="1" applyAlignment="1"/>
    <xf numFmtId="0" fontId="7" fillId="0" borderId="83" xfId="0" applyFont="1" applyBorder="1" applyAlignment="1">
      <alignment horizontal="center" vertical="center"/>
    </xf>
    <xf numFmtId="0" fontId="7" fillId="0" borderId="5" xfId="0" applyFont="1" applyBorder="1" applyAlignment="1"/>
    <xf numFmtId="0" fontId="7" fillId="0" borderId="9" xfId="0" applyFont="1" applyBorder="1" applyAlignment="1"/>
    <xf numFmtId="0" fontId="7" fillId="0" borderId="10" xfId="0" applyFont="1" applyBorder="1" applyAlignment="1"/>
    <xf numFmtId="0" fontId="0" fillId="0" borderId="41" xfId="0" applyFont="1" applyBorder="1" applyAlignment="1"/>
    <xf numFmtId="0" fontId="0" fillId="13" borderId="56" xfId="0" applyFont="1" applyFill="1" applyBorder="1" applyAlignment="1"/>
    <xf numFmtId="0" fontId="7" fillId="14" borderId="13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0" fillId="12" borderId="9" xfId="0" applyFont="1" applyFill="1" applyBorder="1" applyAlignment="1">
      <alignment horizontal="center"/>
    </xf>
    <xf numFmtId="0" fontId="0" fillId="12" borderId="2" xfId="0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0" fontId="0" fillId="13" borderId="2" xfId="0" applyFont="1" applyFill="1" applyBorder="1" applyAlignment="1">
      <alignment horizontal="center"/>
    </xf>
    <xf numFmtId="0" fontId="0" fillId="12" borderId="10" xfId="0" applyFont="1" applyFill="1" applyBorder="1" applyAlignment="1">
      <alignment horizontal="center"/>
    </xf>
    <xf numFmtId="0" fontId="0" fillId="12" borderId="14" xfId="0" applyFont="1" applyFill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4" fontId="0" fillId="0" borderId="9" xfId="0" applyNumberFormat="1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50" xfId="0" applyFont="1" applyBorder="1" applyAlignment="1">
      <alignment horizontal="center"/>
    </xf>
    <xf numFmtId="4" fontId="3" fillId="0" borderId="5" xfId="0" applyNumberFormat="1" applyFont="1" applyBorder="1" applyAlignment="1">
      <alignment horizontal="center"/>
    </xf>
    <xf numFmtId="4" fontId="3" fillId="0" borderId="48" xfId="0" applyNumberFormat="1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0" fillId="12" borderId="5" xfId="0" applyFont="1" applyFill="1" applyBorder="1" applyAlignment="1">
      <alignment horizontal="center"/>
    </xf>
    <xf numFmtId="0" fontId="0" fillId="12" borderId="8" xfId="0" applyFont="1" applyFill="1" applyBorder="1" applyAlignment="1">
      <alignment horizontal="center"/>
    </xf>
    <xf numFmtId="0" fontId="0" fillId="3" borderId="10" xfId="0" applyFont="1" applyFill="1" applyBorder="1" applyAlignment="1">
      <alignment horizontal="center"/>
    </xf>
    <xf numFmtId="0" fontId="0" fillId="3" borderId="14" xfId="0" applyFont="1" applyFill="1" applyBorder="1" applyAlignment="1">
      <alignment horizontal="center"/>
    </xf>
    <xf numFmtId="0" fontId="0" fillId="3" borderId="5" xfId="0" applyFont="1" applyFill="1" applyBorder="1" applyAlignment="1">
      <alignment horizontal="center"/>
    </xf>
    <xf numFmtId="0" fontId="0" fillId="3" borderId="8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3" fillId="0" borderId="53" xfId="0" applyFont="1" applyBorder="1" applyAlignment="1">
      <alignment horizontal="center"/>
    </xf>
    <xf numFmtId="0" fontId="0" fillId="12" borderId="53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0" fontId="7" fillId="0" borderId="66" xfId="0" applyFont="1" applyBorder="1" applyAlignment="1">
      <alignment horizontal="center"/>
    </xf>
    <xf numFmtId="0" fontId="7" fillId="0" borderId="65" xfId="0" applyFont="1" applyBorder="1" applyAlignment="1">
      <alignment horizontal="center"/>
    </xf>
    <xf numFmtId="0" fontId="5" fillId="0" borderId="68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/>
    </xf>
    <xf numFmtId="0" fontId="7" fillId="14" borderId="12" xfId="0" applyFont="1" applyFill="1" applyBorder="1" applyAlignment="1">
      <alignment horizontal="center" vertical="center"/>
    </xf>
    <xf numFmtId="0" fontId="7" fillId="14" borderId="13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</cellXfs>
  <cellStyles count="3">
    <cellStyle name="Migliaia 2" xfId="2" xr:uid="{88C95491-5E11-0F41-85C3-B8FD60759B00}"/>
    <cellStyle name="Normale" xfId="0" builtinId="0"/>
    <cellStyle name="Normale 2" xfId="1" xr:uid="{B227D300-D156-E442-93BF-821B7BACEA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800" b="1"/>
              <a:t>Average Coherence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6C2-A443-9E08-FC22B9BC2B2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26C2-A443-9E08-FC22B9BC2B27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6C2-A443-9E08-FC22B9BC2B27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6C2-A443-9E08-FC22B9BC2B27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26C2-A443-9E08-FC22B9BC2B27}"/>
              </c:ext>
            </c:extLst>
          </c:dPt>
          <c:dLbls>
            <c:dLbl>
              <c:idx val="0"/>
              <c:layout>
                <c:manualLayout>
                  <c:x val="-1.968781068804242E-3"/>
                  <c:y val="-3.064824640168986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C2-A443-9E08-FC22B9BC2B27}"/>
                </c:ext>
              </c:extLst>
            </c:dLbl>
            <c:dLbl>
              <c:idx val="1"/>
              <c:layout>
                <c:manualLayout>
                  <c:x val="0"/>
                  <c:y val="-2.657422880463312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6C2-A443-9E08-FC22B9BC2B27}"/>
                </c:ext>
              </c:extLst>
            </c:dLbl>
            <c:dLbl>
              <c:idx val="2"/>
              <c:layout>
                <c:manualLayout>
                  <c:x val="-1.9778136033708174E-3"/>
                  <c:y val="-5.31484576092662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6C2-A443-9E08-FC22B9BC2B27}"/>
                </c:ext>
              </c:extLst>
            </c:dLbl>
            <c:dLbl>
              <c:idx val="3"/>
              <c:layout>
                <c:manualLayout>
                  <c:x val="0"/>
                  <c:y val="-9.965335801737421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6C2-A443-9E08-FC22B9BC2B27}"/>
                </c:ext>
              </c:extLst>
            </c:dLbl>
            <c:dLbl>
              <c:idx val="4"/>
              <c:layout>
                <c:manualLayout>
                  <c:x val="-1.450379887559706E-16"/>
                  <c:y val="-2.657422880463312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6C2-A443-9E08-FC22B9BC2B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'Coherence data'!$F$115:$F$119</c:f>
                <c:numCache>
                  <c:formatCode>General</c:formatCode>
                  <c:ptCount val="5"/>
                  <c:pt idx="0">
                    <c:v>0.3332924865323954</c:v>
                  </c:pt>
                  <c:pt idx="1">
                    <c:v>0.36522118388436409</c:v>
                  </c:pt>
                  <c:pt idx="2">
                    <c:v>0.59035002997775532</c:v>
                  </c:pt>
                  <c:pt idx="3">
                    <c:v>0.24833657127289757</c:v>
                  </c:pt>
                  <c:pt idx="4">
                    <c:v>0.38370381601054177</c:v>
                  </c:pt>
                </c:numCache>
              </c:numRef>
            </c:plus>
            <c:minus>
              <c:numRef>
                <c:f>'Coherence data'!$F$115:$F$119</c:f>
                <c:numCache>
                  <c:formatCode>General</c:formatCode>
                  <c:ptCount val="5"/>
                  <c:pt idx="0">
                    <c:v>0.3332924865323954</c:v>
                  </c:pt>
                  <c:pt idx="1">
                    <c:v>0.36522118388436409</c:v>
                  </c:pt>
                  <c:pt idx="2">
                    <c:v>0.59035002997775532</c:v>
                  </c:pt>
                  <c:pt idx="3">
                    <c:v>0.24833657127289757</c:v>
                  </c:pt>
                  <c:pt idx="4">
                    <c:v>0.38370381601054177</c:v>
                  </c:pt>
                </c:numCache>
              </c:numRef>
            </c:minus>
            <c:spPr>
              <a:noFill/>
              <a:ln w="254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'Coherence data'!$C$115:$C$119</c:f>
              <c:strCache>
                <c:ptCount val="5"/>
                <c:pt idx="0">
                  <c:v>Group 1</c:v>
                </c:pt>
                <c:pt idx="1">
                  <c:v>Group 2</c:v>
                </c:pt>
                <c:pt idx="2">
                  <c:v>Group 3</c:v>
                </c:pt>
                <c:pt idx="3">
                  <c:v>Group 4</c:v>
                </c:pt>
                <c:pt idx="4">
                  <c:v>Group 5 </c:v>
                </c:pt>
              </c:strCache>
            </c:strRef>
          </c:cat>
          <c:val>
            <c:numRef>
              <c:f>'Coherence data'!$D$115:$D$119</c:f>
              <c:numCache>
                <c:formatCode>0.00</c:formatCode>
                <c:ptCount val="5"/>
                <c:pt idx="0">
                  <c:v>5.0774999999999997</c:v>
                </c:pt>
                <c:pt idx="1">
                  <c:v>5.777499999999999</c:v>
                </c:pt>
                <c:pt idx="2">
                  <c:v>2.0699999999999998</c:v>
                </c:pt>
                <c:pt idx="3">
                  <c:v>6.4800000000000013</c:v>
                </c:pt>
                <c:pt idx="4">
                  <c:v>5.2125000000000004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C2-A443-9E08-FC22B9BC2B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946238191"/>
        <c:axId val="1946265103"/>
      </c:barChart>
      <c:catAx>
        <c:axId val="1946238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6265103"/>
        <c:crosses val="autoZero"/>
        <c:auto val="1"/>
        <c:lblAlgn val="ctr"/>
        <c:lblOffset val="100"/>
        <c:noMultiLvlLbl val="0"/>
      </c:catAx>
      <c:valAx>
        <c:axId val="1946265103"/>
        <c:scaling>
          <c:orientation val="minMax"/>
          <c:max val="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62381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2000" b="1"/>
              <a:t>Average</a:t>
            </a:r>
            <a:r>
              <a:rPr lang="it-IT" sz="2000" b="1" baseline="0"/>
              <a:t> Accuracy</a:t>
            </a:r>
            <a:endParaRPr lang="it-IT" sz="20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A683-8546-918D-244B98C5AC7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683-8546-918D-244B98C5AC77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A683-8546-918D-244B98C5AC77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683-8546-918D-244B98C5AC77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A683-8546-918D-244B98C5AC77}"/>
              </c:ext>
            </c:extLst>
          </c:dPt>
          <c:dLbls>
            <c:dLbl>
              <c:idx val="0"/>
              <c:layout>
                <c:manualLayout>
                  <c:x val="0"/>
                  <c:y val="-5.13919253438537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683-8546-918D-244B98C5AC77}"/>
                </c:ext>
              </c:extLst>
            </c:dLbl>
            <c:dLbl>
              <c:idx val="1"/>
              <c:layout>
                <c:manualLayout>
                  <c:x val="0"/>
                  <c:y val="-6.167031041262458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83-8546-918D-244B98C5AC77}"/>
                </c:ext>
              </c:extLst>
            </c:dLbl>
            <c:dLbl>
              <c:idx val="2"/>
              <c:layout>
                <c:manualLayout>
                  <c:x val="-7.214644409583853E-17"/>
                  <c:y val="-6.167031041262455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683-8546-918D-244B98C5AC77}"/>
                </c:ext>
              </c:extLst>
            </c:dLbl>
            <c:dLbl>
              <c:idx val="3"/>
              <c:layout>
                <c:manualLayout>
                  <c:x val="0"/>
                  <c:y val="-2.74090268500553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83-8546-918D-244B98C5AC77}"/>
                </c:ext>
              </c:extLst>
            </c:dLbl>
            <c:dLbl>
              <c:idx val="4"/>
              <c:layout>
                <c:manualLayout>
                  <c:x val="0"/>
                  <c:y val="-5.1604131804576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683-8546-918D-244B98C5AC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'SASSI data'!$F$225:$F$229</c:f>
                <c:numCache>
                  <c:formatCode>General</c:formatCode>
                  <c:ptCount val="5"/>
                  <c:pt idx="0">
                    <c:v>0.45222538326696621</c:v>
                  </c:pt>
                  <c:pt idx="1">
                    <c:v>0.5861391723001822</c:v>
                  </c:pt>
                  <c:pt idx="2">
                    <c:v>0.50533219151531994</c:v>
                  </c:pt>
                  <c:pt idx="3">
                    <c:v>0.27741203992623747</c:v>
                  </c:pt>
                  <c:pt idx="4">
                    <c:v>0.50926280346099784</c:v>
                  </c:pt>
                </c:numCache>
              </c:numRef>
            </c:plus>
            <c:minus>
              <c:numRef>
                <c:f>'SASSI data'!$F$225:$F$229</c:f>
                <c:numCache>
                  <c:formatCode>General</c:formatCode>
                  <c:ptCount val="5"/>
                  <c:pt idx="0">
                    <c:v>0.45222538326696621</c:v>
                  </c:pt>
                  <c:pt idx="1">
                    <c:v>0.5861391723001822</c:v>
                  </c:pt>
                  <c:pt idx="2">
                    <c:v>0.50533219151531994</c:v>
                  </c:pt>
                  <c:pt idx="3">
                    <c:v>0.27741203992623747</c:v>
                  </c:pt>
                  <c:pt idx="4">
                    <c:v>0.50926280346099784</c:v>
                  </c:pt>
                </c:numCache>
              </c:numRef>
            </c:minus>
            <c:spPr>
              <a:noFill/>
              <a:ln w="254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'SASSI data'!$C$225:$C$229</c:f>
              <c:strCache>
                <c:ptCount val="5"/>
                <c:pt idx="0">
                  <c:v>Group 1</c:v>
                </c:pt>
                <c:pt idx="1">
                  <c:v>Group 2</c:v>
                </c:pt>
                <c:pt idx="2">
                  <c:v>Group 3</c:v>
                </c:pt>
                <c:pt idx="3">
                  <c:v>Group 4</c:v>
                </c:pt>
                <c:pt idx="4">
                  <c:v>Group 5</c:v>
                </c:pt>
              </c:strCache>
            </c:strRef>
          </c:cat>
          <c:val>
            <c:numRef>
              <c:f>'SASSI data'!$D$225:$D$229</c:f>
              <c:numCache>
                <c:formatCode>0.00</c:formatCode>
                <c:ptCount val="5"/>
                <c:pt idx="0">
                  <c:v>4.2722222222222221</c:v>
                </c:pt>
                <c:pt idx="1">
                  <c:v>5.227777777777777</c:v>
                </c:pt>
                <c:pt idx="2">
                  <c:v>2.4444444444444446</c:v>
                </c:pt>
                <c:pt idx="3">
                  <c:v>5.4722222222222223</c:v>
                </c:pt>
                <c:pt idx="4">
                  <c:v>4.0166666666666657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83-8546-918D-244B98C5AC7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70433311"/>
        <c:axId val="2070434943"/>
      </c:barChart>
      <c:catAx>
        <c:axId val="20704333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0434943"/>
        <c:crosses val="autoZero"/>
        <c:auto val="1"/>
        <c:lblAlgn val="ctr"/>
        <c:lblOffset val="100"/>
        <c:noMultiLvlLbl val="0"/>
      </c:catAx>
      <c:valAx>
        <c:axId val="20704349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04333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800" b="1"/>
              <a:t>Average Likeability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26D4-9F4F-96FE-00B8CEDD176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6D4-9F4F-96FE-00B8CEDD176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26D4-9F4F-96FE-00B8CEDD176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6D4-9F4F-96FE-00B8CEDD1769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26D4-9F4F-96FE-00B8CEDD1769}"/>
              </c:ext>
            </c:extLst>
          </c:dPt>
          <c:dLbls>
            <c:dLbl>
              <c:idx val="0"/>
              <c:layout>
                <c:manualLayout>
                  <c:x val="1.956200817722748E-3"/>
                  <c:y val="-4.72359026866017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D4-9F4F-96FE-00B8CEDD1769}"/>
                </c:ext>
              </c:extLst>
            </c:dLbl>
            <c:dLbl>
              <c:idx val="1"/>
              <c:layout>
                <c:manualLayout>
                  <c:x val="-3.5863267362725478E-17"/>
                  <c:y val="-4.72359026866017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D4-9F4F-96FE-00B8CEDD1769}"/>
                </c:ext>
              </c:extLst>
            </c:dLbl>
            <c:dLbl>
              <c:idx val="2"/>
              <c:layout>
                <c:manualLayout>
                  <c:x val="0"/>
                  <c:y val="-8.434982622607453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6D4-9F4F-96FE-00B8CEDD1769}"/>
                </c:ext>
              </c:extLst>
            </c:dLbl>
            <c:dLbl>
              <c:idx val="3"/>
              <c:layout>
                <c:manualLayout>
                  <c:x val="0"/>
                  <c:y val="-5.39838887846877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6D4-9F4F-96FE-00B8CEDD1769}"/>
                </c:ext>
              </c:extLst>
            </c:dLbl>
            <c:dLbl>
              <c:idx val="4"/>
              <c:layout>
                <c:manualLayout>
                  <c:x val="-1.4345306945090191E-16"/>
                  <c:y val="-6.0731874882773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6D4-9F4F-96FE-00B8CEDD17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'SASSI data'!$R$225:$R$229</c:f>
                <c:numCache>
                  <c:formatCode>General</c:formatCode>
                  <c:ptCount val="5"/>
                  <c:pt idx="0">
                    <c:v>0.4496316447764836</c:v>
                  </c:pt>
                  <c:pt idx="1">
                    <c:v>0.45833554846177743</c:v>
                  </c:pt>
                  <c:pt idx="2">
                    <c:v>0.61674717350255515</c:v>
                  </c:pt>
                  <c:pt idx="3">
                    <c:v>0.51349558206524204</c:v>
                  </c:pt>
                  <c:pt idx="4">
                    <c:v>0.58995132011375484</c:v>
                  </c:pt>
                </c:numCache>
              </c:numRef>
            </c:plus>
            <c:minus>
              <c:numRef>
                <c:f>'SASSI data'!$R$225:$R$229</c:f>
                <c:numCache>
                  <c:formatCode>General</c:formatCode>
                  <c:ptCount val="5"/>
                  <c:pt idx="0">
                    <c:v>0.4496316447764836</c:v>
                  </c:pt>
                  <c:pt idx="1">
                    <c:v>0.45833554846177743</c:v>
                  </c:pt>
                  <c:pt idx="2">
                    <c:v>0.61674717350255515</c:v>
                  </c:pt>
                  <c:pt idx="3">
                    <c:v>0.51349558206524204</c:v>
                  </c:pt>
                  <c:pt idx="4">
                    <c:v>0.58995132011375484</c:v>
                  </c:pt>
                </c:numCache>
              </c:numRef>
            </c:minus>
            <c:spPr>
              <a:noFill/>
              <a:ln w="254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'SASSI data'!$O$225:$O$229</c:f>
              <c:strCache>
                <c:ptCount val="5"/>
                <c:pt idx="0">
                  <c:v>Group 1</c:v>
                </c:pt>
                <c:pt idx="1">
                  <c:v>Group 2</c:v>
                </c:pt>
                <c:pt idx="2">
                  <c:v>Group 3</c:v>
                </c:pt>
                <c:pt idx="3">
                  <c:v>Group 4</c:v>
                </c:pt>
                <c:pt idx="4">
                  <c:v>Group 5</c:v>
                </c:pt>
              </c:strCache>
            </c:strRef>
          </c:cat>
          <c:val>
            <c:numRef>
              <c:f>'SASSI data'!$P$225:$P$229</c:f>
              <c:numCache>
                <c:formatCode>0.00</c:formatCode>
                <c:ptCount val="5"/>
                <c:pt idx="0">
                  <c:v>5.0944444444444441</c:v>
                </c:pt>
                <c:pt idx="1">
                  <c:v>5.9111111111111097</c:v>
                </c:pt>
                <c:pt idx="2">
                  <c:v>3.6671111111111117</c:v>
                </c:pt>
                <c:pt idx="3">
                  <c:v>5.9111111111111105</c:v>
                </c:pt>
                <c:pt idx="4">
                  <c:v>5.1277777777777782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D4-9F4F-96FE-00B8CEDD176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59252575"/>
        <c:axId val="1985554063"/>
      </c:barChart>
      <c:catAx>
        <c:axId val="2059252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5554063"/>
        <c:crosses val="autoZero"/>
        <c:auto val="1"/>
        <c:lblAlgn val="ctr"/>
        <c:lblOffset val="100"/>
        <c:noMultiLvlLbl val="0"/>
      </c:catAx>
      <c:valAx>
        <c:axId val="19855540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92525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Average Cognitive Demand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E26-5748-9632-F5638A27D3C0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E26-5748-9632-F5638A27D3C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E26-5748-9632-F5638A27D3C0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E26-5748-9632-F5638A27D3C0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0E26-5748-9632-F5638A27D3C0}"/>
              </c:ext>
            </c:extLst>
          </c:dPt>
          <c:dLbls>
            <c:dLbl>
              <c:idx val="0"/>
              <c:layout>
                <c:manualLayout>
                  <c:x val="-1.8144798540835046E-17"/>
                  <c:y val="-7.880099471081032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26-5748-9632-F5638A27D3C0}"/>
                </c:ext>
              </c:extLst>
            </c:dLbl>
            <c:dLbl>
              <c:idx val="1"/>
              <c:layout>
                <c:manualLayout>
                  <c:x val="3.6289597081670093E-17"/>
                  <c:y val="-8.565325512044601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E26-5748-9632-F5638A27D3C0}"/>
                </c:ext>
              </c:extLst>
            </c:dLbl>
            <c:dLbl>
              <c:idx val="2"/>
              <c:layout>
                <c:manualLayout>
                  <c:x val="0"/>
                  <c:y val="-7.194873430117465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E26-5748-9632-F5638A27D3C0}"/>
                </c:ext>
              </c:extLst>
            </c:dLbl>
            <c:dLbl>
              <c:idx val="3"/>
              <c:layout>
                <c:manualLayout>
                  <c:x val="0"/>
                  <c:y val="-6.852260409635686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E26-5748-9632-F5638A27D3C0}"/>
                </c:ext>
              </c:extLst>
            </c:dLbl>
            <c:dLbl>
              <c:idx val="4"/>
              <c:layout>
                <c:manualLayout>
                  <c:x val="0"/>
                  <c:y val="-7.537486450599248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26-5748-9632-F5638A27D3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'SASSI data'!$AD$225:$AD$229</c:f>
                <c:numCache>
                  <c:formatCode>General</c:formatCode>
                  <c:ptCount val="5"/>
                  <c:pt idx="0">
                    <c:v>0.51080431931570347</c:v>
                  </c:pt>
                  <c:pt idx="1">
                    <c:v>0.48065196950545597</c:v>
                  </c:pt>
                  <c:pt idx="2">
                    <c:v>0.4801315609179157</c:v>
                  </c:pt>
                  <c:pt idx="3">
                    <c:v>0.3815136060207388</c:v>
                  </c:pt>
                  <c:pt idx="4">
                    <c:v>0.459977116135597</c:v>
                  </c:pt>
                </c:numCache>
              </c:numRef>
            </c:plus>
            <c:minus>
              <c:numRef>
                <c:f>'SASSI data'!$AD$225:$AD$229</c:f>
                <c:numCache>
                  <c:formatCode>General</c:formatCode>
                  <c:ptCount val="5"/>
                  <c:pt idx="0">
                    <c:v>0.51080431931570347</c:v>
                  </c:pt>
                  <c:pt idx="1">
                    <c:v>0.48065196950545597</c:v>
                  </c:pt>
                  <c:pt idx="2">
                    <c:v>0.4801315609179157</c:v>
                  </c:pt>
                  <c:pt idx="3">
                    <c:v>0.3815136060207388</c:v>
                  </c:pt>
                  <c:pt idx="4">
                    <c:v>0.459977116135597</c:v>
                  </c:pt>
                </c:numCache>
              </c:numRef>
            </c:minus>
            <c:spPr>
              <a:noFill/>
              <a:ln w="254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'SASSI data'!$AA$225:$AA$229</c:f>
              <c:strCache>
                <c:ptCount val="5"/>
                <c:pt idx="0">
                  <c:v>Group 1</c:v>
                </c:pt>
                <c:pt idx="1">
                  <c:v>Group 2</c:v>
                </c:pt>
                <c:pt idx="2">
                  <c:v>Group 3</c:v>
                </c:pt>
                <c:pt idx="3">
                  <c:v>Group 4</c:v>
                </c:pt>
                <c:pt idx="4">
                  <c:v>Group 5</c:v>
                </c:pt>
              </c:strCache>
            </c:strRef>
          </c:cat>
          <c:val>
            <c:numRef>
              <c:f>'SASSI data'!$AB$225:$AB$229</c:f>
              <c:numCache>
                <c:formatCode>0.00</c:formatCode>
                <c:ptCount val="5"/>
                <c:pt idx="0">
                  <c:v>2.5499999999999998</c:v>
                </c:pt>
                <c:pt idx="1">
                  <c:v>2.19</c:v>
                </c:pt>
                <c:pt idx="2">
                  <c:v>3.4</c:v>
                </c:pt>
                <c:pt idx="3">
                  <c:v>2.17</c:v>
                </c:pt>
                <c:pt idx="4">
                  <c:v>2.4000000000000004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26-5748-9632-F5638A27D3C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85893295"/>
        <c:axId val="2085942127"/>
      </c:barChart>
      <c:catAx>
        <c:axId val="2085893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5942127"/>
        <c:crosses val="autoZero"/>
        <c:auto val="1"/>
        <c:lblAlgn val="ctr"/>
        <c:lblOffset val="100"/>
        <c:noMultiLvlLbl val="0"/>
      </c:catAx>
      <c:valAx>
        <c:axId val="2085942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58932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800" b="1"/>
              <a:t>Average Annoyance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C40C-6E49-802D-759D22B9B83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40C-6E49-802D-759D22B9B83B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C40C-6E49-802D-759D22B9B83B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40C-6E49-802D-759D22B9B83B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C40C-6E49-802D-759D22B9B83B}"/>
              </c:ext>
            </c:extLst>
          </c:dPt>
          <c:dLbls>
            <c:dLbl>
              <c:idx val="0"/>
              <c:layout>
                <c:manualLayout>
                  <c:x val="0"/>
                  <c:y val="-7.61727578518737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0C-6E49-802D-759D22B9B83B}"/>
                </c:ext>
              </c:extLst>
            </c:dLbl>
            <c:dLbl>
              <c:idx val="1"/>
              <c:layout>
                <c:manualLayout>
                  <c:x val="3.6270172808033847E-17"/>
                  <c:y val="-6.92479616835216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0C-6E49-802D-759D22B9B83B}"/>
                </c:ext>
              </c:extLst>
            </c:dLbl>
            <c:dLbl>
              <c:idx val="2"/>
              <c:layout>
                <c:manualLayout>
                  <c:x val="-7.2540345616067694E-17"/>
                  <c:y val="-8.655995210440196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0C-6E49-802D-759D22B9B83B}"/>
                </c:ext>
              </c:extLst>
            </c:dLbl>
            <c:dLbl>
              <c:idx val="3"/>
              <c:layout>
                <c:manualLayout>
                  <c:x val="0"/>
                  <c:y val="-5.886076743099331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0C-6E49-802D-759D22B9B83B}"/>
                </c:ext>
              </c:extLst>
            </c:dLbl>
            <c:dLbl>
              <c:idx val="4"/>
              <c:layout>
                <c:manualLayout>
                  <c:x val="0"/>
                  <c:y val="-7.61727578518737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0C-6E49-802D-759D22B9B8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'SASSI data'!$AL$225:$AL$229</c:f>
                <c:numCache>
                  <c:formatCode>General</c:formatCode>
                  <c:ptCount val="5"/>
                  <c:pt idx="0">
                    <c:v>0.5671721171975177</c:v>
                  </c:pt>
                  <c:pt idx="1">
                    <c:v>0.55687095736615189</c:v>
                  </c:pt>
                  <c:pt idx="2">
                    <c:v>0.66084077228617544</c:v>
                  </c:pt>
                  <c:pt idx="3">
                    <c:v>0.47625181309228082</c:v>
                  </c:pt>
                  <c:pt idx="4">
                    <c:v>0.59140777632250996</c:v>
                  </c:pt>
                </c:numCache>
              </c:numRef>
            </c:plus>
            <c:minus>
              <c:numRef>
                <c:f>'SASSI data'!$AL$225:$AL$229</c:f>
                <c:numCache>
                  <c:formatCode>General</c:formatCode>
                  <c:ptCount val="5"/>
                  <c:pt idx="0">
                    <c:v>0.5671721171975177</c:v>
                  </c:pt>
                  <c:pt idx="1">
                    <c:v>0.55687095736615189</c:v>
                  </c:pt>
                  <c:pt idx="2">
                    <c:v>0.66084077228617544</c:v>
                  </c:pt>
                  <c:pt idx="3">
                    <c:v>0.47625181309228082</c:v>
                  </c:pt>
                  <c:pt idx="4">
                    <c:v>0.59140777632250996</c:v>
                  </c:pt>
                </c:numCache>
              </c:numRef>
            </c:minus>
            <c:spPr>
              <a:noFill/>
              <a:ln w="254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'SASSI data'!$AI$225:$AI$229</c:f>
              <c:strCache>
                <c:ptCount val="5"/>
                <c:pt idx="0">
                  <c:v>Group 1</c:v>
                </c:pt>
                <c:pt idx="1">
                  <c:v>Group 2</c:v>
                </c:pt>
                <c:pt idx="2">
                  <c:v>Group 3</c:v>
                </c:pt>
                <c:pt idx="3">
                  <c:v>Group 4</c:v>
                </c:pt>
                <c:pt idx="4">
                  <c:v>Group 5</c:v>
                </c:pt>
              </c:strCache>
            </c:strRef>
          </c:cat>
          <c:val>
            <c:numRef>
              <c:f>'SASSI data'!$AJ$225:$AJ$229</c:f>
              <c:numCache>
                <c:formatCode>0.00</c:formatCode>
                <c:ptCount val="5"/>
                <c:pt idx="0">
                  <c:v>3.8400000000000007</c:v>
                </c:pt>
                <c:pt idx="1">
                  <c:v>2.7600000000000002</c:v>
                </c:pt>
                <c:pt idx="2">
                  <c:v>4.3499999999999996</c:v>
                </c:pt>
                <c:pt idx="3">
                  <c:v>2.4099999999999997</c:v>
                </c:pt>
                <c:pt idx="4">
                  <c:v>3.0700000000000007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0C-6E49-802D-759D22B9B83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85536127"/>
        <c:axId val="2085848959"/>
      </c:barChart>
      <c:catAx>
        <c:axId val="2085536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5848959"/>
        <c:crosses val="autoZero"/>
        <c:auto val="1"/>
        <c:lblAlgn val="ctr"/>
        <c:lblOffset val="100"/>
        <c:noMultiLvlLbl val="0"/>
      </c:catAx>
      <c:valAx>
        <c:axId val="20858489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5536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800" b="1"/>
              <a:t>Average Habitability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86B-B94F-9539-EB76C3A3328D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486B-B94F-9539-EB76C3A3328D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486B-B94F-9539-EB76C3A3328D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86B-B94F-9539-EB76C3A3328D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486B-B94F-9539-EB76C3A3328D}"/>
              </c:ext>
            </c:extLst>
          </c:dPt>
          <c:dLbls>
            <c:dLbl>
              <c:idx val="0"/>
              <c:layout>
                <c:manualLayout>
                  <c:x val="0"/>
                  <c:y val="-6.232319949748856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86B-B94F-9539-EB76C3A3328D}"/>
                </c:ext>
              </c:extLst>
            </c:dLbl>
            <c:dLbl>
              <c:idx val="1"/>
              <c:layout>
                <c:manualLayout>
                  <c:x val="3.6252705345226477E-17"/>
                  <c:y val="-6.924799944165392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86B-B94F-9539-EB76C3A3328D}"/>
                </c:ext>
              </c:extLst>
            </c:dLbl>
            <c:dLbl>
              <c:idx val="2"/>
              <c:layout>
                <c:manualLayout>
                  <c:x val="0"/>
                  <c:y val="-5.53983995533231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86B-B94F-9539-EB76C3A3328D}"/>
                </c:ext>
              </c:extLst>
            </c:dLbl>
            <c:dLbl>
              <c:idx val="3"/>
              <c:layout>
                <c:manualLayout>
                  <c:x val="0"/>
                  <c:y val="-6.57855994695712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6B-B94F-9539-EB76C3A3328D}"/>
                </c:ext>
              </c:extLst>
            </c:dLbl>
            <c:dLbl>
              <c:idx val="4"/>
              <c:layout>
                <c:manualLayout>
                  <c:x val="-1.4501082138090591E-16"/>
                  <c:y val="-7.271039941373662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86B-B94F-9539-EB76C3A3328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'SASSI data'!$AT$225:$AT$229</c:f>
                <c:numCache>
                  <c:formatCode>General</c:formatCode>
                  <c:ptCount val="5"/>
                  <c:pt idx="0">
                    <c:v>0.50568316219379472</c:v>
                  </c:pt>
                  <c:pt idx="1">
                    <c:v>0.61491869381244224</c:v>
                  </c:pt>
                  <c:pt idx="2">
                    <c:v>0.38447460733344996</c:v>
                  </c:pt>
                  <c:pt idx="3">
                    <c:v>0.46146755317311183</c:v>
                  </c:pt>
                  <c:pt idx="4">
                    <c:v>0.63644132941652509</c:v>
                  </c:pt>
                </c:numCache>
              </c:numRef>
            </c:plus>
            <c:minus>
              <c:numRef>
                <c:f>'SASSI data'!$AT$225:$AT$229</c:f>
                <c:numCache>
                  <c:formatCode>General</c:formatCode>
                  <c:ptCount val="5"/>
                  <c:pt idx="0">
                    <c:v>0.50568316219379472</c:v>
                  </c:pt>
                  <c:pt idx="1">
                    <c:v>0.61491869381244224</c:v>
                  </c:pt>
                  <c:pt idx="2">
                    <c:v>0.38447460733344996</c:v>
                  </c:pt>
                  <c:pt idx="3">
                    <c:v>0.46146755317311183</c:v>
                  </c:pt>
                  <c:pt idx="4">
                    <c:v>0.63644132941652509</c:v>
                  </c:pt>
                </c:numCache>
              </c:numRef>
            </c:minus>
            <c:spPr>
              <a:noFill/>
              <a:ln w="254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'SASSI data'!$AQ$225:$AQ$229</c:f>
              <c:strCache>
                <c:ptCount val="5"/>
                <c:pt idx="0">
                  <c:v>Group 1</c:v>
                </c:pt>
                <c:pt idx="1">
                  <c:v>Group 2</c:v>
                </c:pt>
                <c:pt idx="2">
                  <c:v>Group 3</c:v>
                </c:pt>
                <c:pt idx="3">
                  <c:v>Group 4</c:v>
                </c:pt>
                <c:pt idx="4">
                  <c:v>Group 5</c:v>
                </c:pt>
              </c:strCache>
            </c:strRef>
          </c:cat>
          <c:val>
            <c:numRef>
              <c:f>'SASSI data'!$AR$225:$AR$229</c:f>
              <c:numCache>
                <c:formatCode>0.00</c:formatCode>
                <c:ptCount val="5"/>
                <c:pt idx="0">
                  <c:v>4.7625000000000002</c:v>
                </c:pt>
                <c:pt idx="1">
                  <c:v>4.7750000000000004</c:v>
                </c:pt>
                <c:pt idx="2">
                  <c:v>2.8125</c:v>
                </c:pt>
                <c:pt idx="3">
                  <c:v>4.8624999999999998</c:v>
                </c:pt>
                <c:pt idx="4">
                  <c:v>3.7124999999999999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6B-B94F-9539-EB76C3A3328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83161231"/>
        <c:axId val="2092768831"/>
      </c:barChart>
      <c:catAx>
        <c:axId val="20831612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2768831"/>
        <c:crosses val="autoZero"/>
        <c:auto val="1"/>
        <c:lblAlgn val="ctr"/>
        <c:lblOffset val="100"/>
        <c:noMultiLvlLbl val="0"/>
      </c:catAx>
      <c:valAx>
        <c:axId val="2092768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31612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800" b="1"/>
              <a:t>Average Speed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4F69-A148-8AD7-CD6F7108E33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F69-A148-8AD7-CD6F7108E33A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4F69-A148-8AD7-CD6F7108E33A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F69-A148-8AD7-CD6F7108E33A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4F69-A148-8AD7-CD6F7108E33A}"/>
              </c:ext>
            </c:extLst>
          </c:dPt>
          <c:dLbls>
            <c:dLbl>
              <c:idx val="0"/>
              <c:layout>
                <c:manualLayout>
                  <c:x val="0"/>
                  <c:y val="-3.44400895659274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F69-A148-8AD7-CD6F7108E33A}"/>
                </c:ext>
              </c:extLst>
            </c:dLbl>
            <c:dLbl>
              <c:idx val="1"/>
              <c:layout>
                <c:manualLayout>
                  <c:x val="0"/>
                  <c:y val="-3.0996080609334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69-A148-8AD7-CD6F7108E33A}"/>
                </c:ext>
              </c:extLst>
            </c:dLbl>
            <c:dLbl>
              <c:idx val="2"/>
              <c:layout>
                <c:manualLayout>
                  <c:x val="0"/>
                  <c:y val="-4.47721164357056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F69-A148-8AD7-CD6F7108E33A}"/>
                </c:ext>
              </c:extLst>
            </c:dLbl>
            <c:dLbl>
              <c:idx val="3"/>
              <c:layout>
                <c:manualLayout>
                  <c:x val="-1.450807138326938E-16"/>
                  <c:y val="-5.51041433054839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F69-A148-8AD7-CD6F7108E33A}"/>
                </c:ext>
              </c:extLst>
            </c:dLbl>
            <c:dLbl>
              <c:idx val="4"/>
              <c:layout>
                <c:manualLayout>
                  <c:x val="0"/>
                  <c:y val="-9.29882418280040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69-A148-8AD7-CD6F7108E3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'SASSI data'!$BB$225:$BB$229</c:f>
                <c:numCache>
                  <c:formatCode>General</c:formatCode>
                  <c:ptCount val="5"/>
                  <c:pt idx="0">
                    <c:v>0.40878510633081455</c:v>
                  </c:pt>
                  <c:pt idx="1">
                    <c:v>0.35262175948622126</c:v>
                  </c:pt>
                  <c:pt idx="2">
                    <c:v>0.46788297007287105</c:v>
                  </c:pt>
                  <c:pt idx="3">
                    <c:v>0.70197090957869235</c:v>
                  </c:pt>
                  <c:pt idx="4">
                    <c:v>0.90284637616117636</c:v>
                  </c:pt>
                </c:numCache>
              </c:numRef>
            </c:plus>
            <c:minus>
              <c:numRef>
                <c:f>'SASSI data'!$BB$225:$BB$229</c:f>
                <c:numCache>
                  <c:formatCode>General</c:formatCode>
                  <c:ptCount val="5"/>
                  <c:pt idx="0">
                    <c:v>0.40878510633081455</c:v>
                  </c:pt>
                  <c:pt idx="1">
                    <c:v>0.35262175948622126</c:v>
                  </c:pt>
                  <c:pt idx="2">
                    <c:v>0.46788297007287105</c:v>
                  </c:pt>
                  <c:pt idx="3">
                    <c:v>0.70197090957869235</c:v>
                  </c:pt>
                  <c:pt idx="4">
                    <c:v>0.90284637616117636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'SASSI data'!$AY$225:$AY$229</c:f>
              <c:strCache>
                <c:ptCount val="5"/>
                <c:pt idx="0">
                  <c:v>Group 1</c:v>
                </c:pt>
                <c:pt idx="1">
                  <c:v>Group 2</c:v>
                </c:pt>
                <c:pt idx="2">
                  <c:v>Group 3</c:v>
                </c:pt>
                <c:pt idx="3">
                  <c:v>Group 4</c:v>
                </c:pt>
                <c:pt idx="4">
                  <c:v>Group 5</c:v>
                </c:pt>
              </c:strCache>
            </c:strRef>
          </c:cat>
          <c:val>
            <c:numRef>
              <c:f>'SASSI data'!$AZ$225:$AZ$229</c:f>
              <c:numCache>
                <c:formatCode>0.00</c:formatCode>
                <c:ptCount val="5"/>
                <c:pt idx="0">
                  <c:v>6.2</c:v>
                </c:pt>
                <c:pt idx="1">
                  <c:v>6.45</c:v>
                </c:pt>
                <c:pt idx="2">
                  <c:v>6.1749999999999998</c:v>
                </c:pt>
                <c:pt idx="3">
                  <c:v>3.45</c:v>
                </c:pt>
                <c:pt idx="4">
                  <c:v>3.95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69-A148-8AD7-CD6F7108E33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94067935"/>
        <c:axId val="1594455103"/>
      </c:barChart>
      <c:catAx>
        <c:axId val="15940679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4455103"/>
        <c:crosses val="autoZero"/>
        <c:auto val="1"/>
        <c:lblAlgn val="ctr"/>
        <c:lblOffset val="100"/>
        <c:noMultiLvlLbl val="0"/>
      </c:catAx>
      <c:valAx>
        <c:axId val="1594455103"/>
        <c:scaling>
          <c:orientation val="minMax"/>
          <c:max val="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40679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177801</xdr:colOff>
      <xdr:row>117</xdr:row>
      <xdr:rowOff>25399</xdr:rowOff>
    </xdr:from>
    <xdr:to>
      <xdr:col>13</xdr:col>
      <xdr:colOff>778934</xdr:colOff>
      <xdr:row>130</xdr:row>
      <xdr:rowOff>42333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80380BBB-52BE-9048-A45F-4DBBD507A3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12931</xdr:colOff>
      <xdr:row>230</xdr:row>
      <xdr:rowOff>5967</xdr:rowOff>
    </xdr:from>
    <xdr:to>
      <xdr:col>9</xdr:col>
      <xdr:colOff>347738</xdr:colOff>
      <xdr:row>242</xdr:row>
      <xdr:rowOff>196547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7FDAB66-9A00-4E41-91A4-121DD27A97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75596</xdr:colOff>
      <xdr:row>230</xdr:row>
      <xdr:rowOff>12597</xdr:rowOff>
    </xdr:from>
    <xdr:to>
      <xdr:col>21</xdr:col>
      <xdr:colOff>650119</xdr:colOff>
      <xdr:row>243</xdr:row>
      <xdr:rowOff>15119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B86D6FC-2A4F-2140-ABC2-1B2A428EB4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5762</xdr:colOff>
      <xdr:row>230</xdr:row>
      <xdr:rowOff>12767</xdr:rowOff>
    </xdr:from>
    <xdr:to>
      <xdr:col>32</xdr:col>
      <xdr:colOff>425813</xdr:colOff>
      <xdr:row>243</xdr:row>
      <xdr:rowOff>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BFBD5944-B3DC-834A-99F9-546A521E2644}"/>
            </a:ext>
            <a:ext uri="{147F2762-F138-4A5C-976F-8EAC2B608ADB}">
              <a16:predDERef xmlns:a16="http://schemas.microsoft.com/office/drawing/2014/main" pred="{DB86D6FC-2A4F-2140-ABC2-1B2A428EB4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34</xdr:col>
      <xdr:colOff>30238</xdr:colOff>
      <xdr:row>230</xdr:row>
      <xdr:rowOff>13853</xdr:rowOff>
    </xdr:from>
    <xdr:to>
      <xdr:col>39</xdr:col>
      <xdr:colOff>922262</xdr:colOff>
      <xdr:row>243</xdr:row>
      <xdr:rowOff>30237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F0E9D378-79E5-AA49-AE07-A46E4F2ED3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42</xdr:col>
      <xdr:colOff>0</xdr:colOff>
      <xdr:row>229</xdr:row>
      <xdr:rowOff>167795</xdr:rowOff>
    </xdr:from>
    <xdr:to>
      <xdr:col>47</xdr:col>
      <xdr:colOff>904393</xdr:colOff>
      <xdr:row>242</xdr:row>
      <xdr:rowOff>166310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3F4F9B7-1E03-7F42-909A-EB92942F15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50</xdr:col>
      <xdr:colOff>30238</xdr:colOff>
      <xdr:row>229</xdr:row>
      <xdr:rowOff>187036</xdr:rowOff>
    </xdr:from>
    <xdr:to>
      <xdr:col>55</xdr:col>
      <xdr:colOff>942879</xdr:colOff>
      <xdr:row>243</xdr:row>
      <xdr:rowOff>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7E3C6A7-14D1-A547-8C5D-247BCBA15B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K144"/>
  <sheetViews>
    <sheetView zoomScale="50" zoomScaleNormal="25" workbookViewId="0">
      <pane ySplit="1" topLeftCell="A2" activePane="bottomLeft" state="frozen"/>
      <selection pane="bottomLeft" activeCell="O51" sqref="O51"/>
    </sheetView>
  </sheetViews>
  <sheetFormatPr defaultColWidth="14.42578125" defaultRowHeight="15.75" customHeight="1"/>
  <cols>
    <col min="1" max="1" width="21.42578125" customWidth="1"/>
    <col min="2" max="2" width="9.42578125" customWidth="1"/>
    <col min="3" max="3" width="13.42578125" customWidth="1"/>
    <col min="4" max="23" width="10.85546875" customWidth="1"/>
    <col min="59" max="63" width="21.42578125" customWidth="1"/>
  </cols>
  <sheetData>
    <row r="1" spans="1:63" ht="15.75" customHeight="1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8" t="s">
        <v>19</v>
      </c>
      <c r="U1" s="8" t="s">
        <v>20</v>
      </c>
      <c r="V1" s="8" t="s">
        <v>21</v>
      </c>
      <c r="W1" s="8" t="s">
        <v>22</v>
      </c>
    </row>
    <row r="2" spans="1:63" ht="15.75" customHeight="1">
      <c r="A2" s="2">
        <v>44020.782445474542</v>
      </c>
      <c r="B2" s="514">
        <v>1</v>
      </c>
      <c r="C2" s="93">
        <f t="shared" ref="C2:C11" si="0">AVERAGE(D2:W2)</f>
        <v>4.7</v>
      </c>
      <c r="D2" s="11">
        <v>1</v>
      </c>
      <c r="E2" s="11">
        <v>1</v>
      </c>
      <c r="F2" s="11">
        <v>6</v>
      </c>
      <c r="G2" s="11">
        <v>6</v>
      </c>
      <c r="H2" s="11">
        <v>6</v>
      </c>
      <c r="I2" s="11">
        <v>1</v>
      </c>
      <c r="J2" s="11">
        <v>6</v>
      </c>
      <c r="K2" s="11">
        <v>1</v>
      </c>
      <c r="L2" s="11">
        <v>7</v>
      </c>
      <c r="M2" s="11">
        <v>7</v>
      </c>
      <c r="N2" s="11">
        <v>6</v>
      </c>
      <c r="O2" s="11">
        <v>6</v>
      </c>
      <c r="P2" s="11">
        <v>6</v>
      </c>
      <c r="Q2" s="11">
        <v>6</v>
      </c>
      <c r="R2" s="11">
        <v>4</v>
      </c>
      <c r="S2" s="11">
        <v>5</v>
      </c>
      <c r="T2" s="11">
        <v>6</v>
      </c>
      <c r="U2" s="11">
        <v>4</v>
      </c>
      <c r="V2" s="11">
        <v>2</v>
      </c>
      <c r="W2" s="12">
        <v>7</v>
      </c>
    </row>
    <row r="3" spans="1:63" ht="15.75" customHeight="1">
      <c r="A3" s="2">
        <v>44021.816425590281</v>
      </c>
      <c r="B3" s="515"/>
      <c r="C3" s="94">
        <f t="shared" si="0"/>
        <v>5.65</v>
      </c>
      <c r="D3" s="13">
        <v>1</v>
      </c>
      <c r="E3" s="13">
        <v>7</v>
      </c>
      <c r="F3" s="13">
        <v>7</v>
      </c>
      <c r="G3" s="13">
        <v>7</v>
      </c>
      <c r="H3" s="13">
        <v>7</v>
      </c>
      <c r="I3" s="13">
        <v>7</v>
      </c>
      <c r="J3" s="13">
        <v>4</v>
      </c>
      <c r="K3" s="13">
        <v>7</v>
      </c>
      <c r="L3" s="13">
        <v>7</v>
      </c>
      <c r="M3" s="13">
        <v>1</v>
      </c>
      <c r="N3" s="13">
        <v>7</v>
      </c>
      <c r="O3" s="13">
        <v>7</v>
      </c>
      <c r="P3" s="13">
        <v>7</v>
      </c>
      <c r="Q3" s="13">
        <v>7</v>
      </c>
      <c r="R3" s="13">
        <v>1</v>
      </c>
      <c r="S3" s="13">
        <v>7</v>
      </c>
      <c r="T3" s="13">
        <v>7</v>
      </c>
      <c r="U3" s="13">
        <v>1</v>
      </c>
      <c r="V3" s="13">
        <v>7</v>
      </c>
      <c r="W3" s="9">
        <v>7</v>
      </c>
    </row>
    <row r="4" spans="1:63" ht="15.75" customHeight="1">
      <c r="A4" s="2">
        <v>44026.354505868054</v>
      </c>
      <c r="B4" s="515"/>
      <c r="C4" s="94">
        <f t="shared" si="0"/>
        <v>5.8</v>
      </c>
      <c r="D4" s="13">
        <v>2</v>
      </c>
      <c r="E4" s="13">
        <v>7</v>
      </c>
      <c r="F4" s="13">
        <v>4</v>
      </c>
      <c r="G4" s="13">
        <v>4</v>
      </c>
      <c r="H4" s="13">
        <v>7</v>
      </c>
      <c r="I4" s="13">
        <v>6</v>
      </c>
      <c r="J4" s="13">
        <v>3</v>
      </c>
      <c r="K4" s="13">
        <v>7</v>
      </c>
      <c r="L4" s="13">
        <v>6</v>
      </c>
      <c r="M4" s="13">
        <v>7</v>
      </c>
      <c r="N4" s="13">
        <v>7</v>
      </c>
      <c r="O4" s="13">
        <v>6</v>
      </c>
      <c r="P4" s="13">
        <v>7</v>
      </c>
      <c r="Q4" s="13">
        <v>7</v>
      </c>
      <c r="R4" s="13">
        <v>5</v>
      </c>
      <c r="S4" s="13">
        <v>6</v>
      </c>
      <c r="T4" s="13">
        <v>5</v>
      </c>
      <c r="U4" s="13">
        <v>7</v>
      </c>
      <c r="V4" s="13">
        <v>7</v>
      </c>
      <c r="W4" s="9">
        <v>6</v>
      </c>
    </row>
    <row r="5" spans="1:63" ht="15.75" customHeight="1">
      <c r="A5" s="2">
        <v>44038.920173287042</v>
      </c>
      <c r="B5" s="515"/>
      <c r="C5" s="94">
        <f t="shared" si="0"/>
        <v>4.5999999999999996</v>
      </c>
      <c r="D5" s="13">
        <v>5</v>
      </c>
      <c r="E5" s="13">
        <v>7</v>
      </c>
      <c r="F5" s="13">
        <v>5</v>
      </c>
      <c r="G5" s="13">
        <v>2</v>
      </c>
      <c r="H5" s="13">
        <v>6</v>
      </c>
      <c r="I5" s="13">
        <v>2</v>
      </c>
      <c r="J5" s="13">
        <v>5</v>
      </c>
      <c r="K5" s="13">
        <v>5</v>
      </c>
      <c r="L5" s="13">
        <v>6</v>
      </c>
      <c r="M5" s="13">
        <v>6</v>
      </c>
      <c r="N5" s="13">
        <v>4</v>
      </c>
      <c r="O5" s="13">
        <v>6</v>
      </c>
      <c r="P5" s="13">
        <v>2</v>
      </c>
      <c r="Q5" s="13">
        <v>2</v>
      </c>
      <c r="R5" s="13">
        <v>3</v>
      </c>
      <c r="S5" s="13">
        <v>5</v>
      </c>
      <c r="T5" s="13">
        <v>5</v>
      </c>
      <c r="U5" s="13">
        <v>4</v>
      </c>
      <c r="V5" s="13">
        <v>6</v>
      </c>
      <c r="W5" s="9">
        <v>6</v>
      </c>
    </row>
    <row r="6" spans="1:63" ht="15.75" customHeight="1">
      <c r="A6" s="7" t="s">
        <v>23</v>
      </c>
      <c r="B6" s="515"/>
      <c r="C6" s="95">
        <f t="shared" si="0"/>
        <v>5.15</v>
      </c>
      <c r="D6" s="14">
        <v>4</v>
      </c>
      <c r="E6" s="14">
        <v>6</v>
      </c>
      <c r="F6" s="14">
        <v>5</v>
      </c>
      <c r="G6" s="14">
        <v>5</v>
      </c>
      <c r="H6" s="14">
        <v>6</v>
      </c>
      <c r="I6" s="14">
        <v>6</v>
      </c>
      <c r="J6" s="14">
        <v>6</v>
      </c>
      <c r="K6" s="14">
        <v>6</v>
      </c>
      <c r="L6" s="14">
        <v>3</v>
      </c>
      <c r="M6" s="14">
        <v>5</v>
      </c>
      <c r="N6" s="14">
        <v>6</v>
      </c>
      <c r="O6" s="14">
        <v>6</v>
      </c>
      <c r="P6" s="14">
        <v>6</v>
      </c>
      <c r="Q6" s="14">
        <v>4</v>
      </c>
      <c r="R6" s="14">
        <v>4</v>
      </c>
      <c r="S6" s="14">
        <v>4</v>
      </c>
      <c r="T6" s="14">
        <v>6</v>
      </c>
      <c r="U6" s="14">
        <v>5</v>
      </c>
      <c r="V6" s="14">
        <v>5</v>
      </c>
      <c r="W6" s="15">
        <v>5</v>
      </c>
      <c r="BF6" s="6"/>
      <c r="BG6" s="6"/>
      <c r="BH6" s="6"/>
      <c r="BI6" s="6"/>
      <c r="BJ6" s="6"/>
      <c r="BK6" s="6"/>
    </row>
    <row r="7" spans="1:63" ht="15.75" customHeight="1">
      <c r="A7" s="7" t="s">
        <v>24</v>
      </c>
      <c r="B7" s="515"/>
      <c r="C7" s="95">
        <f t="shared" si="0"/>
        <v>5</v>
      </c>
      <c r="D7" s="14">
        <v>7</v>
      </c>
      <c r="E7" s="14">
        <v>4</v>
      </c>
      <c r="F7" s="14">
        <v>4</v>
      </c>
      <c r="G7" s="14">
        <v>5</v>
      </c>
      <c r="H7" s="14">
        <v>5</v>
      </c>
      <c r="I7" s="14">
        <v>3</v>
      </c>
      <c r="J7" s="14">
        <v>7</v>
      </c>
      <c r="K7" s="14">
        <v>7</v>
      </c>
      <c r="L7" s="14">
        <v>7</v>
      </c>
      <c r="M7" s="14">
        <v>3</v>
      </c>
      <c r="N7" s="14">
        <v>6</v>
      </c>
      <c r="O7" s="14">
        <v>3</v>
      </c>
      <c r="P7" s="14">
        <v>5</v>
      </c>
      <c r="Q7" s="14">
        <v>5</v>
      </c>
      <c r="R7" s="14">
        <v>4</v>
      </c>
      <c r="S7" s="14">
        <v>6</v>
      </c>
      <c r="T7" s="14">
        <v>7</v>
      </c>
      <c r="U7" s="14">
        <v>7</v>
      </c>
      <c r="V7" s="14">
        <v>2</v>
      </c>
      <c r="W7" s="15">
        <v>3</v>
      </c>
      <c r="BF7" s="6"/>
      <c r="BG7" s="6"/>
      <c r="BH7" s="6"/>
      <c r="BI7" s="6"/>
      <c r="BJ7" s="6"/>
      <c r="BK7" s="6"/>
    </row>
    <row r="8" spans="1:63" ht="15.75" customHeight="1">
      <c r="A8" s="29" t="s">
        <v>25</v>
      </c>
      <c r="B8" s="515"/>
      <c r="C8" s="95">
        <f t="shared" si="0"/>
        <v>5</v>
      </c>
      <c r="D8" s="6">
        <v>2</v>
      </c>
      <c r="E8" s="6">
        <v>6</v>
      </c>
      <c r="F8" s="6">
        <v>6</v>
      </c>
      <c r="G8" s="6">
        <v>7</v>
      </c>
      <c r="H8" s="6">
        <v>7</v>
      </c>
      <c r="I8" s="6">
        <v>4</v>
      </c>
      <c r="J8" s="6">
        <v>7</v>
      </c>
      <c r="K8" s="6">
        <v>3</v>
      </c>
      <c r="L8" s="6">
        <v>6</v>
      </c>
      <c r="M8" s="6">
        <v>5</v>
      </c>
      <c r="N8" s="6">
        <v>5</v>
      </c>
      <c r="O8" s="6">
        <v>7</v>
      </c>
      <c r="P8" s="6">
        <v>3</v>
      </c>
      <c r="Q8" s="6">
        <v>7</v>
      </c>
      <c r="R8" s="6">
        <v>1</v>
      </c>
      <c r="S8" s="6">
        <v>7</v>
      </c>
      <c r="T8" s="6">
        <v>1</v>
      </c>
      <c r="U8" s="6">
        <v>2</v>
      </c>
      <c r="V8" s="6">
        <v>7</v>
      </c>
      <c r="W8" s="15">
        <v>7</v>
      </c>
      <c r="X8" s="6"/>
      <c r="BF8" s="6"/>
      <c r="BG8" s="6"/>
      <c r="BH8" s="6"/>
      <c r="BI8" s="6"/>
      <c r="BJ8" s="6"/>
      <c r="BK8" s="6"/>
    </row>
    <row r="9" spans="1:63" ht="15.75" customHeight="1">
      <c r="A9" s="7" t="s">
        <v>26</v>
      </c>
      <c r="B9" s="515"/>
      <c r="C9" s="95">
        <f t="shared" si="0"/>
        <v>4.6500000000000004</v>
      </c>
      <c r="D9" s="6">
        <v>1</v>
      </c>
      <c r="E9" s="6">
        <v>7</v>
      </c>
      <c r="F9" s="6">
        <v>5</v>
      </c>
      <c r="G9" s="6">
        <v>4</v>
      </c>
      <c r="H9" s="6">
        <v>2</v>
      </c>
      <c r="I9" s="6">
        <v>7</v>
      </c>
      <c r="J9" s="6">
        <v>3</v>
      </c>
      <c r="K9" s="6">
        <v>4</v>
      </c>
      <c r="L9" s="6">
        <v>7</v>
      </c>
      <c r="M9" s="6">
        <v>5</v>
      </c>
      <c r="N9" s="6">
        <v>7</v>
      </c>
      <c r="O9" s="6">
        <v>4</v>
      </c>
      <c r="P9" s="6">
        <v>4</v>
      </c>
      <c r="Q9" s="6">
        <v>1</v>
      </c>
      <c r="R9" s="6">
        <v>1</v>
      </c>
      <c r="S9" s="6">
        <v>7</v>
      </c>
      <c r="T9" s="6">
        <v>6</v>
      </c>
      <c r="U9" s="6">
        <v>7</v>
      </c>
      <c r="V9" s="6">
        <v>7</v>
      </c>
      <c r="W9" s="15">
        <v>4</v>
      </c>
      <c r="X9" s="6"/>
      <c r="BF9" s="6"/>
      <c r="BG9" s="6"/>
      <c r="BH9" s="6"/>
      <c r="BI9" s="6"/>
      <c r="BJ9" s="6"/>
      <c r="BK9" s="6"/>
    </row>
    <row r="10" spans="1:63" ht="15.75" customHeight="1">
      <c r="A10" s="7" t="s">
        <v>27</v>
      </c>
      <c r="B10" s="515"/>
      <c r="C10" s="95">
        <f t="shared" si="0"/>
        <v>5.35</v>
      </c>
      <c r="D10" s="6">
        <v>6</v>
      </c>
      <c r="E10" s="6">
        <v>7</v>
      </c>
      <c r="F10" s="6">
        <v>6</v>
      </c>
      <c r="G10" s="6">
        <v>6</v>
      </c>
      <c r="H10" s="6">
        <v>6</v>
      </c>
      <c r="I10" s="6">
        <v>6</v>
      </c>
      <c r="J10" s="6">
        <v>7</v>
      </c>
      <c r="K10" s="6">
        <v>2</v>
      </c>
      <c r="L10" s="6">
        <v>2</v>
      </c>
      <c r="M10" s="6">
        <v>4</v>
      </c>
      <c r="N10" s="6">
        <v>4</v>
      </c>
      <c r="O10" s="6">
        <v>4</v>
      </c>
      <c r="P10" s="6">
        <v>4</v>
      </c>
      <c r="Q10" s="6">
        <v>6</v>
      </c>
      <c r="R10" s="6">
        <v>6</v>
      </c>
      <c r="S10" s="6">
        <v>6</v>
      </c>
      <c r="T10" s="6">
        <v>6</v>
      </c>
      <c r="U10" s="6">
        <v>6</v>
      </c>
      <c r="V10" s="6">
        <v>6</v>
      </c>
      <c r="W10" s="15">
        <v>7</v>
      </c>
      <c r="BF10" s="6"/>
      <c r="BG10" s="6"/>
      <c r="BH10" s="6"/>
      <c r="BI10" s="6"/>
      <c r="BJ10" s="6"/>
      <c r="BK10" s="6"/>
    </row>
    <row r="11" spans="1:63" ht="15.75" customHeight="1">
      <c r="A11" s="7" t="s">
        <v>28</v>
      </c>
      <c r="B11" s="515"/>
      <c r="C11" s="95">
        <f t="shared" si="0"/>
        <v>4.25</v>
      </c>
      <c r="D11" s="97">
        <v>7</v>
      </c>
      <c r="E11" s="86">
        <v>1</v>
      </c>
      <c r="F11" s="86">
        <v>4</v>
      </c>
      <c r="G11" s="86">
        <v>4</v>
      </c>
      <c r="H11" s="86">
        <v>5</v>
      </c>
      <c r="I11" s="14">
        <v>6</v>
      </c>
      <c r="J11" s="86">
        <v>3</v>
      </c>
      <c r="K11" s="86">
        <v>2</v>
      </c>
      <c r="L11" s="86">
        <v>3</v>
      </c>
      <c r="M11" s="86">
        <v>3</v>
      </c>
      <c r="N11" s="86">
        <v>5</v>
      </c>
      <c r="O11" s="86">
        <v>6</v>
      </c>
      <c r="P11" s="86">
        <v>3</v>
      </c>
      <c r="Q11" s="86">
        <v>6</v>
      </c>
      <c r="R11" s="14">
        <v>3</v>
      </c>
      <c r="S11" s="14">
        <v>6</v>
      </c>
      <c r="T11" s="14">
        <v>2</v>
      </c>
      <c r="U11" s="86">
        <v>7</v>
      </c>
      <c r="V11" s="86">
        <v>6</v>
      </c>
      <c r="W11" s="98">
        <v>3</v>
      </c>
      <c r="BF11" s="6"/>
      <c r="BG11" s="6"/>
      <c r="BH11" s="6"/>
      <c r="BI11" s="6"/>
      <c r="BJ11" s="6"/>
      <c r="BK11" s="6"/>
    </row>
    <row r="12" spans="1:63" ht="15.75" customHeight="1">
      <c r="A12" s="105" t="s">
        <v>29</v>
      </c>
      <c r="B12" s="515"/>
      <c r="C12" s="99">
        <f t="shared" ref="C12:C21" si="1">AVERAGE(D12:W12)</f>
        <v>4.8499999999999996</v>
      </c>
      <c r="D12" s="6">
        <v>1</v>
      </c>
      <c r="E12" s="6">
        <v>7</v>
      </c>
      <c r="F12" s="6">
        <v>3</v>
      </c>
      <c r="G12" s="6">
        <v>7</v>
      </c>
      <c r="H12" s="6">
        <v>6</v>
      </c>
      <c r="I12" s="87">
        <v>3</v>
      </c>
      <c r="J12" s="6">
        <v>7</v>
      </c>
      <c r="K12" s="6">
        <v>7</v>
      </c>
      <c r="L12" s="6">
        <v>5</v>
      </c>
      <c r="M12" s="6">
        <v>3</v>
      </c>
      <c r="N12" s="6">
        <v>6</v>
      </c>
      <c r="O12" s="6">
        <v>5</v>
      </c>
      <c r="P12" s="6">
        <v>2</v>
      </c>
      <c r="Q12" s="6">
        <v>6</v>
      </c>
      <c r="R12" s="87">
        <v>6</v>
      </c>
      <c r="S12" s="87">
        <v>5</v>
      </c>
      <c r="T12" s="87">
        <v>3</v>
      </c>
      <c r="U12" s="6">
        <v>6</v>
      </c>
      <c r="V12" s="6">
        <v>2</v>
      </c>
      <c r="W12" s="89">
        <v>7</v>
      </c>
      <c r="BF12" s="6"/>
      <c r="BG12" s="6"/>
      <c r="BH12" s="6"/>
      <c r="BI12" s="6"/>
      <c r="BJ12" s="6"/>
      <c r="BK12" s="6"/>
    </row>
    <row r="13" spans="1:63" ht="15.75" customHeight="1">
      <c r="A13" s="7" t="s">
        <v>30</v>
      </c>
      <c r="B13" s="515"/>
      <c r="C13" s="95">
        <f t="shared" si="1"/>
        <v>5.35</v>
      </c>
      <c r="D13" s="90">
        <v>7</v>
      </c>
      <c r="E13" s="14">
        <v>7</v>
      </c>
      <c r="F13" s="14">
        <v>3</v>
      </c>
      <c r="G13" s="6">
        <v>6</v>
      </c>
      <c r="H13" s="14">
        <v>5</v>
      </c>
      <c r="I13" s="14">
        <v>4</v>
      </c>
      <c r="J13" s="14">
        <v>4</v>
      </c>
      <c r="K13" s="14">
        <v>6</v>
      </c>
      <c r="L13" s="14">
        <v>4</v>
      </c>
      <c r="M13" s="14">
        <v>6</v>
      </c>
      <c r="N13" s="14">
        <v>7</v>
      </c>
      <c r="O13" s="14">
        <v>4</v>
      </c>
      <c r="P13" s="6">
        <v>4</v>
      </c>
      <c r="Q13" s="6">
        <v>6</v>
      </c>
      <c r="R13" s="6">
        <v>6</v>
      </c>
      <c r="S13" s="6">
        <v>1</v>
      </c>
      <c r="T13" s="14">
        <v>7</v>
      </c>
      <c r="U13" s="14">
        <v>7</v>
      </c>
      <c r="V13" s="14">
        <v>6</v>
      </c>
      <c r="W13" s="89">
        <v>7</v>
      </c>
      <c r="BF13" s="6"/>
      <c r="BG13" s="6"/>
      <c r="BH13" s="6"/>
      <c r="BI13" s="6"/>
      <c r="BJ13" s="6"/>
      <c r="BK13" s="6"/>
    </row>
    <row r="14" spans="1:63" ht="15.75" customHeight="1">
      <c r="A14" s="7" t="s">
        <v>31</v>
      </c>
      <c r="B14" s="515"/>
      <c r="C14" s="95">
        <f t="shared" si="1"/>
        <v>4.9000000000000004</v>
      </c>
      <c r="D14" s="6">
        <v>7</v>
      </c>
      <c r="E14" s="6">
        <v>4</v>
      </c>
      <c r="F14" s="6">
        <v>7</v>
      </c>
      <c r="G14" s="6">
        <v>7</v>
      </c>
      <c r="H14" s="6">
        <v>6</v>
      </c>
      <c r="I14" s="6">
        <v>5</v>
      </c>
      <c r="J14" s="6">
        <v>6</v>
      </c>
      <c r="K14" s="6">
        <v>5</v>
      </c>
      <c r="L14" s="6">
        <v>4</v>
      </c>
      <c r="M14" s="6">
        <v>7</v>
      </c>
      <c r="N14" s="6">
        <v>3</v>
      </c>
      <c r="O14" s="6">
        <v>7</v>
      </c>
      <c r="P14" s="6">
        <v>7</v>
      </c>
      <c r="Q14" s="6">
        <v>2</v>
      </c>
      <c r="R14" s="6">
        <v>4</v>
      </c>
      <c r="S14" s="6">
        <v>4</v>
      </c>
      <c r="T14" s="6">
        <v>5</v>
      </c>
      <c r="U14" s="6">
        <v>2</v>
      </c>
      <c r="V14" s="6">
        <v>1</v>
      </c>
      <c r="W14" s="15">
        <v>5</v>
      </c>
      <c r="BF14" s="6"/>
      <c r="BG14" s="6"/>
      <c r="BH14" s="6"/>
      <c r="BI14" s="6"/>
      <c r="BJ14" s="6"/>
      <c r="BK14" s="6"/>
    </row>
    <row r="15" spans="1:63" ht="15.75" customHeight="1">
      <c r="A15" s="7" t="s">
        <v>32</v>
      </c>
      <c r="B15" s="515"/>
      <c r="C15" s="95">
        <f t="shared" si="1"/>
        <v>5.3</v>
      </c>
      <c r="D15" s="6">
        <v>1</v>
      </c>
      <c r="E15" s="6">
        <v>4</v>
      </c>
      <c r="F15" s="6">
        <v>7</v>
      </c>
      <c r="G15" s="6">
        <v>3</v>
      </c>
      <c r="H15" s="6">
        <v>7</v>
      </c>
      <c r="I15" s="6">
        <v>7</v>
      </c>
      <c r="J15" s="6">
        <v>7</v>
      </c>
      <c r="K15" s="6">
        <v>6</v>
      </c>
      <c r="L15" s="6">
        <v>6</v>
      </c>
      <c r="M15" s="6">
        <v>7</v>
      </c>
      <c r="N15" s="6">
        <v>1</v>
      </c>
      <c r="O15" s="6">
        <v>6</v>
      </c>
      <c r="P15" s="6">
        <v>4</v>
      </c>
      <c r="Q15" s="6">
        <v>6</v>
      </c>
      <c r="R15" s="6">
        <v>4</v>
      </c>
      <c r="S15" s="6">
        <v>7</v>
      </c>
      <c r="T15" s="6">
        <v>6</v>
      </c>
      <c r="U15" s="6">
        <v>5</v>
      </c>
      <c r="V15" s="6">
        <v>6</v>
      </c>
      <c r="W15" s="15">
        <v>6</v>
      </c>
      <c r="BF15" s="6"/>
      <c r="BG15" s="6"/>
      <c r="BH15" s="6"/>
      <c r="BI15" s="6"/>
      <c r="BJ15" s="6"/>
      <c r="BK15" s="6"/>
    </row>
    <row r="16" spans="1:63" ht="15.75" customHeight="1">
      <c r="A16" s="7" t="s">
        <v>33</v>
      </c>
      <c r="B16" s="515"/>
      <c r="C16" s="95">
        <f t="shared" si="1"/>
        <v>5</v>
      </c>
      <c r="D16" s="6">
        <v>5</v>
      </c>
      <c r="E16" s="6">
        <v>4</v>
      </c>
      <c r="F16" s="6">
        <v>4</v>
      </c>
      <c r="G16" s="6">
        <v>6</v>
      </c>
      <c r="H16" s="6">
        <v>1</v>
      </c>
      <c r="I16" s="6">
        <v>1</v>
      </c>
      <c r="J16" s="6">
        <v>3</v>
      </c>
      <c r="K16" s="6">
        <v>6</v>
      </c>
      <c r="L16" s="6">
        <v>7</v>
      </c>
      <c r="M16" s="6">
        <v>7</v>
      </c>
      <c r="N16" s="6">
        <v>7</v>
      </c>
      <c r="O16" s="6">
        <v>5</v>
      </c>
      <c r="P16" s="6">
        <v>3</v>
      </c>
      <c r="Q16" s="6">
        <v>6</v>
      </c>
      <c r="R16" s="6">
        <v>6</v>
      </c>
      <c r="S16" s="6">
        <v>6</v>
      </c>
      <c r="T16" s="6">
        <v>6</v>
      </c>
      <c r="U16" s="6">
        <v>5</v>
      </c>
      <c r="V16" s="6">
        <v>6</v>
      </c>
      <c r="W16" s="15">
        <v>6</v>
      </c>
      <c r="BF16" s="6"/>
      <c r="BG16" s="6"/>
      <c r="BH16" s="6"/>
      <c r="BI16" s="6"/>
      <c r="BJ16" s="6"/>
      <c r="BK16" s="6"/>
    </row>
    <row r="17" spans="1:63" ht="15.75" customHeight="1">
      <c r="A17" s="7" t="s">
        <v>34</v>
      </c>
      <c r="B17" s="515"/>
      <c r="C17" s="95">
        <f t="shared" si="1"/>
        <v>5.4</v>
      </c>
      <c r="D17" s="6">
        <v>7</v>
      </c>
      <c r="E17" s="6">
        <v>3</v>
      </c>
      <c r="F17" s="6">
        <v>4</v>
      </c>
      <c r="G17" s="6">
        <v>6</v>
      </c>
      <c r="H17" s="6">
        <v>7</v>
      </c>
      <c r="I17" s="6">
        <v>3</v>
      </c>
      <c r="J17" s="6">
        <v>6</v>
      </c>
      <c r="K17" s="6">
        <v>5</v>
      </c>
      <c r="L17" s="6">
        <v>4</v>
      </c>
      <c r="M17" s="6">
        <v>7</v>
      </c>
      <c r="N17" s="6">
        <v>4</v>
      </c>
      <c r="O17" s="6">
        <v>7</v>
      </c>
      <c r="P17" s="6">
        <v>5</v>
      </c>
      <c r="Q17" s="6">
        <v>7</v>
      </c>
      <c r="R17" s="6">
        <v>5</v>
      </c>
      <c r="S17" s="6">
        <v>6</v>
      </c>
      <c r="T17" s="6">
        <v>7</v>
      </c>
      <c r="U17" s="6">
        <v>4</v>
      </c>
      <c r="V17" s="6">
        <v>4</v>
      </c>
      <c r="W17" s="15">
        <v>7</v>
      </c>
      <c r="BF17" s="6"/>
      <c r="BG17" s="6"/>
      <c r="BH17" s="6"/>
      <c r="BI17" s="6"/>
      <c r="BJ17" s="6"/>
      <c r="BK17" s="6"/>
    </row>
    <row r="18" spans="1:63" ht="15.75" customHeight="1">
      <c r="A18" s="7" t="s">
        <v>35</v>
      </c>
      <c r="B18" s="515"/>
      <c r="C18" s="95">
        <f t="shared" si="1"/>
        <v>3.05</v>
      </c>
      <c r="D18" s="6">
        <v>1</v>
      </c>
      <c r="E18" s="6">
        <v>4</v>
      </c>
      <c r="F18" s="6">
        <v>3</v>
      </c>
      <c r="G18" s="6">
        <v>2</v>
      </c>
      <c r="H18" s="6">
        <v>2</v>
      </c>
      <c r="I18" s="6">
        <v>4</v>
      </c>
      <c r="J18" s="6">
        <v>3</v>
      </c>
      <c r="K18" s="6">
        <v>4</v>
      </c>
      <c r="L18" s="6">
        <v>5</v>
      </c>
      <c r="M18" s="6">
        <v>6</v>
      </c>
      <c r="N18" s="6">
        <v>6</v>
      </c>
      <c r="O18" s="6">
        <v>2</v>
      </c>
      <c r="P18" s="6">
        <v>6</v>
      </c>
      <c r="Q18" s="6">
        <v>3</v>
      </c>
      <c r="R18" s="6">
        <v>1</v>
      </c>
      <c r="S18" s="6">
        <v>1</v>
      </c>
      <c r="T18" s="6">
        <v>1</v>
      </c>
      <c r="U18" s="6">
        <v>3</v>
      </c>
      <c r="V18" s="6">
        <v>2</v>
      </c>
      <c r="W18" s="89">
        <v>2</v>
      </c>
      <c r="BF18" s="6"/>
      <c r="BG18" s="6"/>
      <c r="BH18" s="6"/>
      <c r="BI18" s="6"/>
      <c r="BJ18" s="6"/>
      <c r="BK18" s="6"/>
    </row>
    <row r="19" spans="1:63" ht="15.75" customHeight="1">
      <c r="A19" s="7" t="s">
        <v>36</v>
      </c>
      <c r="B19" s="515"/>
      <c r="C19" s="95">
        <f t="shared" si="1"/>
        <v>5.7</v>
      </c>
      <c r="D19" s="6">
        <v>1</v>
      </c>
      <c r="E19" s="6">
        <v>4</v>
      </c>
      <c r="F19" s="6">
        <v>7</v>
      </c>
      <c r="G19" s="6">
        <v>5</v>
      </c>
      <c r="H19" s="6">
        <v>2</v>
      </c>
      <c r="I19" s="6">
        <v>7</v>
      </c>
      <c r="J19" s="6">
        <v>7</v>
      </c>
      <c r="K19" s="6">
        <v>3</v>
      </c>
      <c r="L19" s="6">
        <v>6</v>
      </c>
      <c r="M19" s="6">
        <v>7</v>
      </c>
      <c r="N19" s="6">
        <v>4</v>
      </c>
      <c r="O19" s="6">
        <v>7</v>
      </c>
      <c r="P19" s="6">
        <v>7</v>
      </c>
      <c r="Q19" s="6">
        <v>7</v>
      </c>
      <c r="R19" s="6">
        <v>7</v>
      </c>
      <c r="S19" s="6">
        <v>7</v>
      </c>
      <c r="T19" s="6">
        <v>7</v>
      </c>
      <c r="U19" s="6">
        <v>5</v>
      </c>
      <c r="V19" s="6">
        <v>7</v>
      </c>
      <c r="W19" s="15">
        <v>7</v>
      </c>
      <c r="BF19" s="6"/>
      <c r="BG19" s="6"/>
      <c r="BH19" s="6"/>
      <c r="BI19" s="6"/>
      <c r="BJ19" s="6"/>
      <c r="BK19" s="6"/>
    </row>
    <row r="20" spans="1:63" ht="15.75" customHeight="1">
      <c r="A20" s="7" t="s">
        <v>37</v>
      </c>
      <c r="B20" s="515"/>
      <c r="C20" s="95">
        <f t="shared" si="1"/>
        <v>5.85</v>
      </c>
      <c r="D20" s="6">
        <v>3</v>
      </c>
      <c r="E20" s="6">
        <v>6</v>
      </c>
      <c r="F20" s="6">
        <v>2</v>
      </c>
      <c r="G20" s="6">
        <v>6</v>
      </c>
      <c r="H20" s="6">
        <v>7</v>
      </c>
      <c r="I20" s="6">
        <v>7</v>
      </c>
      <c r="J20" s="6">
        <v>7</v>
      </c>
      <c r="K20" s="6">
        <v>6</v>
      </c>
      <c r="L20" s="6">
        <v>7</v>
      </c>
      <c r="M20" s="6">
        <v>6</v>
      </c>
      <c r="N20" s="6">
        <v>6</v>
      </c>
      <c r="O20" s="6">
        <v>3</v>
      </c>
      <c r="P20" s="6">
        <v>7</v>
      </c>
      <c r="Q20" s="6">
        <v>7</v>
      </c>
      <c r="R20" s="6">
        <v>7</v>
      </c>
      <c r="S20" s="6">
        <v>7</v>
      </c>
      <c r="T20" s="6">
        <v>3</v>
      </c>
      <c r="U20" s="6">
        <v>7</v>
      </c>
      <c r="V20" s="6">
        <v>6</v>
      </c>
      <c r="W20" s="15">
        <v>7</v>
      </c>
      <c r="BF20" s="6"/>
      <c r="BG20" s="6"/>
      <c r="BH20" s="6"/>
      <c r="BI20" s="6"/>
      <c r="BJ20" s="6"/>
      <c r="BK20" s="6"/>
    </row>
    <row r="21" spans="1:63" ht="15.75" customHeight="1">
      <c r="A21" s="7" t="s">
        <v>38</v>
      </c>
      <c r="B21" s="515"/>
      <c r="C21" s="95">
        <f t="shared" si="1"/>
        <v>6</v>
      </c>
      <c r="D21" s="6">
        <v>7</v>
      </c>
      <c r="E21" s="6">
        <v>7</v>
      </c>
      <c r="F21" s="6">
        <v>4</v>
      </c>
      <c r="G21" s="6">
        <v>6</v>
      </c>
      <c r="H21" s="6">
        <v>4</v>
      </c>
      <c r="I21" s="6">
        <v>7</v>
      </c>
      <c r="J21" s="6">
        <v>7</v>
      </c>
      <c r="K21" s="6">
        <v>7</v>
      </c>
      <c r="L21" s="6">
        <v>5</v>
      </c>
      <c r="M21" s="6">
        <v>6</v>
      </c>
      <c r="N21" s="6">
        <v>7</v>
      </c>
      <c r="O21" s="6">
        <v>7</v>
      </c>
      <c r="P21" s="6">
        <v>5</v>
      </c>
      <c r="Q21" s="6">
        <v>3</v>
      </c>
      <c r="R21" s="6">
        <v>7</v>
      </c>
      <c r="S21" s="6">
        <v>6</v>
      </c>
      <c r="T21" s="6">
        <v>7</v>
      </c>
      <c r="U21" s="6">
        <v>4</v>
      </c>
      <c r="V21" s="6">
        <v>7</v>
      </c>
      <c r="W21" s="15">
        <v>7</v>
      </c>
      <c r="BF21" s="6"/>
      <c r="BG21" s="6"/>
      <c r="BH21" s="6"/>
      <c r="BI21" s="6"/>
      <c r="BJ21" s="6"/>
      <c r="BK21" s="6"/>
    </row>
    <row r="22" spans="1:63" ht="15.75" customHeight="1">
      <c r="A22" s="2"/>
      <c r="B22" s="516"/>
      <c r="C22" s="96">
        <f t="shared" ref="C22:C42" si="2">AVERAGE(D22:W22)</f>
        <v>5.0775000000000006</v>
      </c>
      <c r="D22" s="18">
        <f t="shared" ref="D22:W22" si="3">AVERAGE(D2:D21)</f>
        <v>3.8</v>
      </c>
      <c r="E22" s="19">
        <f t="shared" si="3"/>
        <v>5.15</v>
      </c>
      <c r="F22" s="19">
        <f t="shared" si="3"/>
        <v>4.8</v>
      </c>
      <c r="G22" s="19">
        <f t="shared" si="3"/>
        <v>5.2</v>
      </c>
      <c r="H22" s="19">
        <f t="shared" si="3"/>
        <v>5.2</v>
      </c>
      <c r="I22" s="19">
        <f t="shared" si="3"/>
        <v>4.8</v>
      </c>
      <c r="J22" s="19">
        <f t="shared" si="3"/>
        <v>5.4</v>
      </c>
      <c r="K22" s="19">
        <f t="shared" si="3"/>
        <v>4.95</v>
      </c>
      <c r="L22" s="19">
        <f t="shared" si="3"/>
        <v>5.35</v>
      </c>
      <c r="M22" s="19">
        <f t="shared" si="3"/>
        <v>5.4</v>
      </c>
      <c r="N22" s="19">
        <f t="shared" si="3"/>
        <v>5.4</v>
      </c>
      <c r="O22" s="19">
        <f t="shared" si="3"/>
        <v>5.4</v>
      </c>
      <c r="P22" s="19">
        <f t="shared" si="3"/>
        <v>4.8499999999999996</v>
      </c>
      <c r="Q22" s="19">
        <f t="shared" si="3"/>
        <v>5.2</v>
      </c>
      <c r="R22" s="19">
        <f t="shared" si="3"/>
        <v>4.25</v>
      </c>
      <c r="S22" s="19">
        <f t="shared" si="3"/>
        <v>5.45</v>
      </c>
      <c r="T22" s="19">
        <f t="shared" si="3"/>
        <v>5.15</v>
      </c>
      <c r="U22" s="19">
        <f t="shared" si="3"/>
        <v>4.9000000000000004</v>
      </c>
      <c r="V22" s="19">
        <f t="shared" si="3"/>
        <v>5.0999999999999996</v>
      </c>
      <c r="W22" s="240">
        <f t="shared" si="3"/>
        <v>5.8</v>
      </c>
    </row>
    <row r="23" spans="1:63" ht="15.75" customHeight="1">
      <c r="A23" s="2">
        <v>44019.935361805554</v>
      </c>
      <c r="B23" s="517">
        <v>2</v>
      </c>
      <c r="C23" s="67">
        <f t="shared" si="2"/>
        <v>4.8</v>
      </c>
      <c r="D23" s="11">
        <v>5</v>
      </c>
      <c r="E23" s="11">
        <v>5</v>
      </c>
      <c r="F23" s="13">
        <v>3</v>
      </c>
      <c r="G23" s="13">
        <v>4</v>
      </c>
      <c r="H23" s="13">
        <v>7</v>
      </c>
      <c r="I23" s="13">
        <v>7</v>
      </c>
      <c r="J23" s="13">
        <v>3</v>
      </c>
      <c r="K23" s="13">
        <v>3</v>
      </c>
      <c r="L23" s="13">
        <v>4</v>
      </c>
      <c r="M23" s="13">
        <v>4</v>
      </c>
      <c r="N23" s="13">
        <v>5</v>
      </c>
      <c r="O23" s="13">
        <v>4</v>
      </c>
      <c r="P23" s="13">
        <v>6</v>
      </c>
      <c r="Q23" s="13">
        <v>4</v>
      </c>
      <c r="R23" s="13">
        <v>4</v>
      </c>
      <c r="S23" s="13">
        <v>4</v>
      </c>
      <c r="T23" s="13">
        <v>5</v>
      </c>
      <c r="U23" s="13">
        <v>6</v>
      </c>
      <c r="V23" s="13">
        <v>7</v>
      </c>
      <c r="W23" s="12">
        <v>6</v>
      </c>
    </row>
    <row r="24" spans="1:63" ht="15.75" customHeight="1">
      <c r="A24" s="2">
        <v>44021.744077951385</v>
      </c>
      <c r="B24" s="518"/>
      <c r="C24" s="52">
        <f t="shared" si="2"/>
        <v>5.55</v>
      </c>
      <c r="D24" s="13">
        <v>7</v>
      </c>
      <c r="E24" s="13">
        <v>7</v>
      </c>
      <c r="F24" s="13">
        <v>4</v>
      </c>
      <c r="G24" s="13">
        <v>7</v>
      </c>
      <c r="H24" s="13">
        <v>6</v>
      </c>
      <c r="I24" s="13">
        <v>7</v>
      </c>
      <c r="J24" s="13">
        <v>7</v>
      </c>
      <c r="K24" s="13">
        <v>6</v>
      </c>
      <c r="L24" s="13">
        <v>2</v>
      </c>
      <c r="M24" s="13">
        <v>7</v>
      </c>
      <c r="N24" s="13">
        <v>1</v>
      </c>
      <c r="O24" s="13">
        <v>6</v>
      </c>
      <c r="P24" s="13">
        <v>7</v>
      </c>
      <c r="Q24" s="13">
        <v>4</v>
      </c>
      <c r="R24" s="13">
        <v>7</v>
      </c>
      <c r="S24" s="13">
        <v>7</v>
      </c>
      <c r="T24" s="13">
        <v>6</v>
      </c>
      <c r="U24" s="13">
        <v>7</v>
      </c>
      <c r="V24" s="13">
        <v>4</v>
      </c>
      <c r="W24" s="9">
        <v>2</v>
      </c>
    </row>
    <row r="25" spans="1:63" ht="15.75" customHeight="1">
      <c r="A25" s="2">
        <v>44021.813707754627</v>
      </c>
      <c r="B25" s="518"/>
      <c r="C25" s="52">
        <f t="shared" si="2"/>
        <v>4.2</v>
      </c>
      <c r="D25" s="13">
        <v>5</v>
      </c>
      <c r="E25" s="13">
        <v>5</v>
      </c>
      <c r="F25" s="13">
        <v>4</v>
      </c>
      <c r="G25" s="13">
        <v>2</v>
      </c>
      <c r="H25" s="13">
        <v>6</v>
      </c>
      <c r="I25" s="13">
        <v>6</v>
      </c>
      <c r="J25" s="13">
        <v>6</v>
      </c>
      <c r="K25" s="13">
        <v>5</v>
      </c>
      <c r="L25" s="13">
        <v>2</v>
      </c>
      <c r="M25" s="13">
        <v>3</v>
      </c>
      <c r="N25" s="13">
        <v>3</v>
      </c>
      <c r="O25" s="13">
        <v>3</v>
      </c>
      <c r="P25" s="13">
        <v>4</v>
      </c>
      <c r="Q25" s="13">
        <v>5</v>
      </c>
      <c r="R25" s="13">
        <v>5</v>
      </c>
      <c r="S25" s="13">
        <v>5</v>
      </c>
      <c r="T25" s="13">
        <v>2</v>
      </c>
      <c r="U25" s="13">
        <v>6</v>
      </c>
      <c r="V25" s="13">
        <v>6</v>
      </c>
      <c r="W25" s="9">
        <v>1</v>
      </c>
    </row>
    <row r="26" spans="1:63" ht="15.75" customHeight="1">
      <c r="A26" s="2">
        <v>44026.800512812501</v>
      </c>
      <c r="B26" s="518"/>
      <c r="C26" s="52">
        <f t="shared" si="2"/>
        <v>4.95</v>
      </c>
      <c r="D26" s="13">
        <v>4</v>
      </c>
      <c r="E26" s="13">
        <v>7</v>
      </c>
      <c r="F26" s="13">
        <v>6</v>
      </c>
      <c r="G26" s="13">
        <v>7</v>
      </c>
      <c r="H26" s="13">
        <v>6</v>
      </c>
      <c r="I26" s="13">
        <v>7</v>
      </c>
      <c r="J26" s="13">
        <v>7</v>
      </c>
      <c r="K26" s="13">
        <v>1</v>
      </c>
      <c r="L26" s="13">
        <v>6</v>
      </c>
      <c r="M26" s="13">
        <v>5</v>
      </c>
      <c r="N26" s="13">
        <v>1</v>
      </c>
      <c r="O26" s="13">
        <v>5</v>
      </c>
      <c r="P26" s="13">
        <v>7</v>
      </c>
      <c r="Q26" s="13">
        <v>4</v>
      </c>
      <c r="R26" s="13">
        <v>1</v>
      </c>
      <c r="S26" s="13">
        <v>7</v>
      </c>
      <c r="T26" s="13">
        <v>7</v>
      </c>
      <c r="U26" s="13">
        <v>3</v>
      </c>
      <c r="V26" s="13">
        <v>7</v>
      </c>
      <c r="W26" s="9">
        <v>1</v>
      </c>
    </row>
    <row r="27" spans="1:63" ht="15.75" customHeight="1">
      <c r="A27" s="7" t="s">
        <v>39</v>
      </c>
      <c r="B27" s="518"/>
      <c r="C27" s="52">
        <f t="shared" si="2"/>
        <v>6.45</v>
      </c>
      <c r="D27" s="6">
        <v>7</v>
      </c>
      <c r="E27" s="6">
        <v>7</v>
      </c>
      <c r="F27" s="6">
        <v>1</v>
      </c>
      <c r="G27" s="6">
        <v>7</v>
      </c>
      <c r="H27" s="6">
        <v>7</v>
      </c>
      <c r="I27" s="6">
        <v>7</v>
      </c>
      <c r="J27" s="6">
        <v>6</v>
      </c>
      <c r="K27" s="6">
        <v>7</v>
      </c>
      <c r="L27" s="6">
        <v>7</v>
      </c>
      <c r="M27" s="6">
        <v>7</v>
      </c>
      <c r="N27" s="6">
        <v>7</v>
      </c>
      <c r="O27" s="6">
        <v>6</v>
      </c>
      <c r="P27" s="6">
        <v>7</v>
      </c>
      <c r="Q27" s="6">
        <v>7</v>
      </c>
      <c r="R27" s="6">
        <v>5</v>
      </c>
      <c r="S27" s="6">
        <v>7</v>
      </c>
      <c r="T27" s="6">
        <v>7</v>
      </c>
      <c r="U27" s="6">
        <v>7</v>
      </c>
      <c r="V27" s="6">
        <v>6</v>
      </c>
      <c r="W27" s="15">
        <v>7</v>
      </c>
    </row>
    <row r="28" spans="1:63" ht="15.75" customHeight="1">
      <c r="A28" s="7" t="s">
        <v>40</v>
      </c>
      <c r="B28" s="518"/>
      <c r="C28" s="52">
        <f t="shared" si="2"/>
        <v>6.4</v>
      </c>
      <c r="D28" s="6">
        <v>7</v>
      </c>
      <c r="E28" s="6">
        <v>6</v>
      </c>
      <c r="F28" s="6">
        <v>7</v>
      </c>
      <c r="G28" s="6">
        <v>6</v>
      </c>
      <c r="H28" s="6">
        <v>7</v>
      </c>
      <c r="I28" s="6">
        <v>7</v>
      </c>
      <c r="J28" s="6">
        <v>5</v>
      </c>
      <c r="K28" s="6">
        <v>6</v>
      </c>
      <c r="L28" s="6">
        <v>7</v>
      </c>
      <c r="M28" s="6">
        <v>7</v>
      </c>
      <c r="N28" s="6">
        <v>6</v>
      </c>
      <c r="O28" s="6">
        <v>7</v>
      </c>
      <c r="P28" s="6">
        <v>5</v>
      </c>
      <c r="Q28" s="6">
        <v>6</v>
      </c>
      <c r="R28" s="6">
        <v>7</v>
      </c>
      <c r="S28" s="6">
        <v>6</v>
      </c>
      <c r="T28" s="6">
        <v>7</v>
      </c>
      <c r="U28" s="6">
        <v>7</v>
      </c>
      <c r="V28" s="6">
        <v>6</v>
      </c>
      <c r="W28" s="15">
        <v>6</v>
      </c>
    </row>
    <row r="29" spans="1:63" ht="15.75" customHeight="1">
      <c r="A29" s="7" t="s">
        <v>41</v>
      </c>
      <c r="B29" s="518"/>
      <c r="C29" s="52">
        <f t="shared" si="2"/>
        <v>6.55</v>
      </c>
      <c r="D29" s="6">
        <v>5</v>
      </c>
      <c r="E29" s="6">
        <v>7</v>
      </c>
      <c r="F29" s="6">
        <v>7</v>
      </c>
      <c r="G29" s="6">
        <v>6</v>
      </c>
      <c r="H29" s="6">
        <v>7</v>
      </c>
      <c r="I29" s="6">
        <v>6</v>
      </c>
      <c r="J29" s="6">
        <v>7</v>
      </c>
      <c r="K29" s="6">
        <v>6</v>
      </c>
      <c r="L29" s="6">
        <v>7</v>
      </c>
      <c r="M29" s="6">
        <v>7</v>
      </c>
      <c r="N29" s="6">
        <v>7</v>
      </c>
      <c r="O29" s="6">
        <v>6</v>
      </c>
      <c r="P29" s="6">
        <v>6</v>
      </c>
      <c r="Q29" s="6">
        <v>7</v>
      </c>
      <c r="R29" s="6">
        <v>7</v>
      </c>
      <c r="S29" s="6">
        <v>6</v>
      </c>
      <c r="T29" s="6">
        <v>7</v>
      </c>
      <c r="U29" s="6">
        <v>7</v>
      </c>
      <c r="V29" s="6">
        <v>6</v>
      </c>
      <c r="W29" s="15">
        <v>7</v>
      </c>
    </row>
    <row r="30" spans="1:63" ht="15.75" customHeight="1">
      <c r="A30" s="7" t="s">
        <v>42</v>
      </c>
      <c r="B30" s="518"/>
      <c r="C30" s="52">
        <f t="shared" si="2"/>
        <v>6.7</v>
      </c>
      <c r="D30" s="6">
        <v>7</v>
      </c>
      <c r="E30" s="6">
        <v>6</v>
      </c>
      <c r="F30" s="6">
        <v>7</v>
      </c>
      <c r="G30" s="6">
        <v>6</v>
      </c>
      <c r="H30" s="6">
        <v>7</v>
      </c>
      <c r="I30" s="6">
        <v>7</v>
      </c>
      <c r="J30" s="6">
        <v>7</v>
      </c>
      <c r="K30" s="6">
        <v>7</v>
      </c>
      <c r="L30" s="6">
        <v>6</v>
      </c>
      <c r="M30" s="6">
        <v>6</v>
      </c>
      <c r="N30" s="6">
        <v>7</v>
      </c>
      <c r="O30" s="6">
        <v>7</v>
      </c>
      <c r="P30" s="6">
        <v>6</v>
      </c>
      <c r="Q30" s="6">
        <v>6</v>
      </c>
      <c r="R30" s="6">
        <v>7</v>
      </c>
      <c r="S30" s="6">
        <v>7</v>
      </c>
      <c r="T30" s="6">
        <v>7</v>
      </c>
      <c r="U30" s="6">
        <v>7</v>
      </c>
      <c r="V30" s="14">
        <v>7</v>
      </c>
      <c r="W30" s="15">
        <v>7</v>
      </c>
    </row>
    <row r="31" spans="1:63" ht="15.75" customHeight="1">
      <c r="A31" s="7" t="s">
        <v>43</v>
      </c>
      <c r="B31" s="518"/>
      <c r="C31" s="52">
        <f t="shared" si="2"/>
        <v>5.25</v>
      </c>
      <c r="D31" s="6">
        <v>6</v>
      </c>
      <c r="E31" s="6">
        <v>1</v>
      </c>
      <c r="F31" s="6">
        <v>7</v>
      </c>
      <c r="G31" s="6">
        <v>5</v>
      </c>
      <c r="H31" s="6">
        <v>6</v>
      </c>
      <c r="I31" s="6">
        <v>5</v>
      </c>
      <c r="J31" s="6">
        <v>3</v>
      </c>
      <c r="K31" s="6">
        <v>6</v>
      </c>
      <c r="L31" s="6">
        <v>5</v>
      </c>
      <c r="M31" s="6">
        <v>7</v>
      </c>
      <c r="N31" s="6">
        <v>6</v>
      </c>
      <c r="O31" s="6">
        <v>6</v>
      </c>
      <c r="P31" s="6">
        <v>6</v>
      </c>
      <c r="Q31" s="6">
        <v>3</v>
      </c>
      <c r="R31" s="6">
        <v>5</v>
      </c>
      <c r="S31" s="6">
        <v>6</v>
      </c>
      <c r="T31" s="6">
        <v>4</v>
      </c>
      <c r="U31" s="6">
        <v>5</v>
      </c>
      <c r="V31" s="6">
        <v>7</v>
      </c>
      <c r="W31" s="15">
        <v>6</v>
      </c>
    </row>
    <row r="32" spans="1:63" ht="15.75" customHeight="1">
      <c r="A32" s="7" t="s">
        <v>44</v>
      </c>
      <c r="B32" s="518"/>
      <c r="C32" s="52">
        <f t="shared" si="2"/>
        <v>5.25</v>
      </c>
      <c r="D32" s="6">
        <v>7</v>
      </c>
      <c r="E32" s="6">
        <v>7</v>
      </c>
      <c r="F32" s="6">
        <v>6</v>
      </c>
      <c r="G32" s="6">
        <v>7</v>
      </c>
      <c r="H32" s="6">
        <v>7</v>
      </c>
      <c r="I32" s="6">
        <v>7</v>
      </c>
      <c r="J32" s="6">
        <v>7</v>
      </c>
      <c r="K32" s="6">
        <v>6</v>
      </c>
      <c r="L32" s="6">
        <v>7</v>
      </c>
      <c r="M32" s="6">
        <v>4</v>
      </c>
      <c r="N32" s="6">
        <v>7</v>
      </c>
      <c r="O32" s="6">
        <v>2</v>
      </c>
      <c r="P32" s="6">
        <v>6</v>
      </c>
      <c r="Q32" s="6">
        <v>7</v>
      </c>
      <c r="R32" s="6">
        <v>2</v>
      </c>
      <c r="S32" s="6">
        <v>1</v>
      </c>
      <c r="T32" s="6">
        <v>2</v>
      </c>
      <c r="U32" s="6">
        <v>6</v>
      </c>
      <c r="V32" s="6">
        <v>1</v>
      </c>
      <c r="W32" s="15">
        <v>6</v>
      </c>
    </row>
    <row r="33" spans="1:23" ht="15.75" customHeight="1">
      <c r="A33" s="105" t="s">
        <v>45</v>
      </c>
      <c r="B33" s="518"/>
      <c r="C33" s="91">
        <f t="shared" si="2"/>
        <v>5.65</v>
      </c>
      <c r="D33" s="87">
        <v>7</v>
      </c>
      <c r="E33" s="87">
        <v>5</v>
      </c>
      <c r="F33" s="87">
        <v>5</v>
      </c>
      <c r="G33" s="87">
        <v>3</v>
      </c>
      <c r="H33" s="87">
        <v>3</v>
      </c>
      <c r="I33" s="87">
        <v>7</v>
      </c>
      <c r="J33" s="87">
        <v>7</v>
      </c>
      <c r="K33" s="87">
        <v>4</v>
      </c>
      <c r="L33" s="87">
        <v>6</v>
      </c>
      <c r="M33" s="87">
        <v>3</v>
      </c>
      <c r="N33" s="87">
        <v>7</v>
      </c>
      <c r="O33" s="87">
        <v>7</v>
      </c>
      <c r="P33" s="87">
        <v>7</v>
      </c>
      <c r="Q33" s="87">
        <v>7</v>
      </c>
      <c r="R33" s="87">
        <v>3</v>
      </c>
      <c r="S33" s="87">
        <v>7</v>
      </c>
      <c r="T33" s="87">
        <v>6</v>
      </c>
      <c r="U33" s="87">
        <v>7</v>
      </c>
      <c r="V33" s="87">
        <v>5</v>
      </c>
      <c r="W33" s="100">
        <v>7</v>
      </c>
    </row>
    <row r="34" spans="1:23" ht="15.75" customHeight="1">
      <c r="A34" s="7" t="s">
        <v>46</v>
      </c>
      <c r="B34" s="518"/>
      <c r="C34" s="52">
        <f t="shared" si="2"/>
        <v>6</v>
      </c>
      <c r="D34" s="6">
        <v>7</v>
      </c>
      <c r="E34" s="6">
        <v>7</v>
      </c>
      <c r="F34" s="6">
        <v>2</v>
      </c>
      <c r="G34" s="6">
        <v>6</v>
      </c>
      <c r="H34" s="6">
        <v>7</v>
      </c>
      <c r="I34" s="6">
        <v>7</v>
      </c>
      <c r="J34" s="6">
        <v>3</v>
      </c>
      <c r="K34" s="6">
        <v>6</v>
      </c>
      <c r="L34" s="6">
        <v>7</v>
      </c>
      <c r="M34" s="6">
        <v>1</v>
      </c>
      <c r="N34" s="6">
        <v>7</v>
      </c>
      <c r="O34" s="6">
        <v>7</v>
      </c>
      <c r="P34" s="6">
        <v>7</v>
      </c>
      <c r="Q34" s="6">
        <v>5</v>
      </c>
      <c r="R34" s="6">
        <v>7</v>
      </c>
      <c r="S34" s="6">
        <v>7</v>
      </c>
      <c r="T34" s="6">
        <v>7</v>
      </c>
      <c r="U34" s="6">
        <v>7</v>
      </c>
      <c r="V34" s="6">
        <v>7</v>
      </c>
      <c r="W34" s="89">
        <v>6</v>
      </c>
    </row>
    <row r="35" spans="1:23" ht="15.75" customHeight="1">
      <c r="A35" s="7" t="s">
        <v>47</v>
      </c>
      <c r="B35" s="518"/>
      <c r="C35" s="52">
        <f t="shared" si="2"/>
        <v>6.1</v>
      </c>
      <c r="D35" s="6">
        <v>7</v>
      </c>
      <c r="E35" s="6">
        <v>6</v>
      </c>
      <c r="F35" s="6">
        <v>4</v>
      </c>
      <c r="G35" s="6">
        <v>6</v>
      </c>
      <c r="H35" s="6">
        <v>7</v>
      </c>
      <c r="I35" s="6">
        <v>7</v>
      </c>
      <c r="J35" s="6">
        <v>7</v>
      </c>
      <c r="K35" s="6">
        <v>7</v>
      </c>
      <c r="L35" s="6">
        <v>7</v>
      </c>
      <c r="M35" s="6">
        <v>7</v>
      </c>
      <c r="N35" s="6">
        <v>3</v>
      </c>
      <c r="O35" s="6">
        <v>6</v>
      </c>
      <c r="P35" s="6">
        <v>7</v>
      </c>
      <c r="Q35" s="6">
        <v>7</v>
      </c>
      <c r="R35" s="6">
        <v>3</v>
      </c>
      <c r="S35" s="6">
        <v>3</v>
      </c>
      <c r="T35" s="6">
        <v>7</v>
      </c>
      <c r="U35" s="6">
        <v>7</v>
      </c>
      <c r="V35" s="6">
        <v>7</v>
      </c>
      <c r="W35" s="15">
        <v>7</v>
      </c>
    </row>
    <row r="36" spans="1:23" ht="15.75" customHeight="1">
      <c r="A36" s="7" t="s">
        <v>48</v>
      </c>
      <c r="B36" s="518"/>
      <c r="C36" s="52">
        <f t="shared" si="2"/>
        <v>4.9000000000000004</v>
      </c>
      <c r="D36" s="6">
        <v>7</v>
      </c>
      <c r="E36" s="6">
        <v>4</v>
      </c>
      <c r="F36" s="6">
        <v>4</v>
      </c>
      <c r="G36" s="6">
        <v>6</v>
      </c>
      <c r="H36" s="6">
        <v>7</v>
      </c>
      <c r="I36" s="6">
        <v>5</v>
      </c>
      <c r="J36" s="6">
        <v>6</v>
      </c>
      <c r="K36" s="6">
        <v>4</v>
      </c>
      <c r="L36" s="6">
        <v>5</v>
      </c>
      <c r="M36" s="6">
        <v>6</v>
      </c>
      <c r="N36" s="6">
        <v>3</v>
      </c>
      <c r="O36" s="6">
        <v>5</v>
      </c>
      <c r="P36" s="6">
        <v>6</v>
      </c>
      <c r="Q36" s="6">
        <v>6</v>
      </c>
      <c r="R36" s="6">
        <v>6</v>
      </c>
      <c r="S36" s="6">
        <v>3</v>
      </c>
      <c r="T36" s="6">
        <v>3</v>
      </c>
      <c r="U36" s="6">
        <v>3</v>
      </c>
      <c r="V36" s="6">
        <v>6</v>
      </c>
      <c r="W36" s="15">
        <v>3</v>
      </c>
    </row>
    <row r="37" spans="1:23" ht="15.75" customHeight="1">
      <c r="A37" s="7" t="s">
        <v>49</v>
      </c>
      <c r="B37" s="518"/>
      <c r="C37" s="52">
        <f t="shared" si="2"/>
        <v>6.2</v>
      </c>
      <c r="D37" s="6">
        <v>6</v>
      </c>
      <c r="E37" s="6">
        <v>7</v>
      </c>
      <c r="F37" s="6">
        <v>7</v>
      </c>
      <c r="G37" s="6">
        <v>7</v>
      </c>
      <c r="H37" s="6">
        <v>7</v>
      </c>
      <c r="I37" s="6">
        <v>6</v>
      </c>
      <c r="J37" s="6">
        <v>7</v>
      </c>
      <c r="K37" s="6">
        <v>7</v>
      </c>
      <c r="L37" s="6">
        <v>5</v>
      </c>
      <c r="M37" s="6">
        <v>5</v>
      </c>
      <c r="N37" s="6">
        <v>5</v>
      </c>
      <c r="O37" s="6">
        <v>7</v>
      </c>
      <c r="P37" s="6">
        <v>3</v>
      </c>
      <c r="Q37" s="6">
        <v>7</v>
      </c>
      <c r="R37" s="6">
        <v>5</v>
      </c>
      <c r="S37" s="6">
        <v>6</v>
      </c>
      <c r="T37" s="6">
        <v>7</v>
      </c>
      <c r="U37" s="6">
        <v>7</v>
      </c>
      <c r="V37" s="6">
        <v>6</v>
      </c>
      <c r="W37" s="15">
        <v>7</v>
      </c>
    </row>
    <row r="38" spans="1:23" ht="15.75" customHeight="1">
      <c r="A38" s="7" t="s">
        <v>50</v>
      </c>
      <c r="B38" s="518"/>
      <c r="C38" s="52">
        <f t="shared" si="2"/>
        <v>5.35</v>
      </c>
      <c r="D38" s="6">
        <v>7</v>
      </c>
      <c r="E38" s="6">
        <v>6</v>
      </c>
      <c r="F38" s="6">
        <v>5</v>
      </c>
      <c r="G38" s="6">
        <v>7</v>
      </c>
      <c r="H38" s="6">
        <v>4</v>
      </c>
      <c r="I38" s="6">
        <v>5</v>
      </c>
      <c r="J38" s="6">
        <v>4</v>
      </c>
      <c r="K38" s="6">
        <v>6</v>
      </c>
      <c r="L38" s="6">
        <v>2</v>
      </c>
      <c r="M38" s="6">
        <v>6</v>
      </c>
      <c r="N38" s="6">
        <v>6</v>
      </c>
      <c r="O38" s="6">
        <v>7</v>
      </c>
      <c r="P38" s="6">
        <v>3</v>
      </c>
      <c r="Q38" s="6">
        <v>7</v>
      </c>
      <c r="R38" s="6">
        <v>5</v>
      </c>
      <c r="S38" s="6">
        <v>6</v>
      </c>
      <c r="T38" s="6">
        <v>6</v>
      </c>
      <c r="U38" s="6">
        <v>5</v>
      </c>
      <c r="V38" s="6">
        <v>5</v>
      </c>
      <c r="W38" s="15">
        <v>5</v>
      </c>
    </row>
    <row r="39" spans="1:23" ht="15.75" customHeight="1">
      <c r="A39" s="7" t="s">
        <v>51</v>
      </c>
      <c r="B39" s="518"/>
      <c r="C39" s="52">
        <f t="shared" si="2"/>
        <v>6.35</v>
      </c>
      <c r="D39" s="6">
        <v>7</v>
      </c>
      <c r="E39" s="6">
        <v>7</v>
      </c>
      <c r="F39" s="6">
        <v>7</v>
      </c>
      <c r="G39" s="6">
        <v>7</v>
      </c>
      <c r="H39" s="6">
        <v>7</v>
      </c>
      <c r="I39" s="6">
        <v>6</v>
      </c>
      <c r="J39" s="6">
        <v>7</v>
      </c>
      <c r="K39" s="6">
        <v>6</v>
      </c>
      <c r="L39" s="6">
        <v>7</v>
      </c>
      <c r="M39" s="6">
        <v>7</v>
      </c>
      <c r="N39" s="6">
        <v>7</v>
      </c>
      <c r="O39" s="6">
        <v>5</v>
      </c>
      <c r="P39" s="6">
        <v>5</v>
      </c>
      <c r="Q39" s="6">
        <v>7</v>
      </c>
      <c r="R39" s="6">
        <v>7</v>
      </c>
      <c r="S39" s="6">
        <v>6</v>
      </c>
      <c r="T39" s="6">
        <v>6</v>
      </c>
      <c r="U39" s="6">
        <v>7</v>
      </c>
      <c r="V39" s="6">
        <v>3</v>
      </c>
      <c r="W39" s="15">
        <v>6</v>
      </c>
    </row>
    <row r="40" spans="1:23" ht="15.75" customHeight="1">
      <c r="A40" s="7" t="s">
        <v>52</v>
      </c>
      <c r="B40" s="518"/>
      <c r="C40" s="52">
        <f t="shared" si="2"/>
        <v>6.95</v>
      </c>
      <c r="D40" s="6">
        <v>7</v>
      </c>
      <c r="E40" s="6">
        <v>7</v>
      </c>
      <c r="F40" s="6">
        <v>7</v>
      </c>
      <c r="G40" s="6">
        <v>7</v>
      </c>
      <c r="H40" s="6">
        <v>7</v>
      </c>
      <c r="I40" s="6">
        <v>7</v>
      </c>
      <c r="J40" s="6">
        <v>7</v>
      </c>
      <c r="K40" s="6">
        <v>7</v>
      </c>
      <c r="L40" s="6">
        <v>7</v>
      </c>
      <c r="M40" s="6">
        <v>7</v>
      </c>
      <c r="N40" s="6">
        <v>7</v>
      </c>
      <c r="O40" s="6">
        <v>7</v>
      </c>
      <c r="P40" s="6">
        <v>7</v>
      </c>
      <c r="Q40" s="6">
        <v>6</v>
      </c>
      <c r="R40" s="6">
        <v>7</v>
      </c>
      <c r="S40" s="6">
        <v>7</v>
      </c>
      <c r="T40" s="6">
        <v>7</v>
      </c>
      <c r="U40" s="6">
        <v>7</v>
      </c>
      <c r="V40" s="6">
        <v>7</v>
      </c>
      <c r="W40" s="15">
        <v>7</v>
      </c>
    </row>
    <row r="41" spans="1:23" ht="15.75" customHeight="1">
      <c r="A41" s="7" t="s">
        <v>53</v>
      </c>
      <c r="B41" s="518"/>
      <c r="C41" s="52">
        <f t="shared" si="2"/>
        <v>6.1</v>
      </c>
      <c r="D41" s="6">
        <v>7</v>
      </c>
      <c r="E41" s="6">
        <v>7</v>
      </c>
      <c r="F41" s="6">
        <v>7</v>
      </c>
      <c r="G41" s="6">
        <v>4</v>
      </c>
      <c r="H41" s="6">
        <v>5</v>
      </c>
      <c r="I41" s="6">
        <v>4</v>
      </c>
      <c r="J41" s="6">
        <v>5</v>
      </c>
      <c r="K41" s="6">
        <v>5</v>
      </c>
      <c r="L41" s="6">
        <v>4</v>
      </c>
      <c r="M41" s="6">
        <v>7</v>
      </c>
      <c r="N41" s="6">
        <v>7</v>
      </c>
      <c r="O41" s="6">
        <v>7</v>
      </c>
      <c r="P41" s="6">
        <v>7</v>
      </c>
      <c r="Q41" s="6">
        <v>7</v>
      </c>
      <c r="R41" s="6">
        <v>7</v>
      </c>
      <c r="S41" s="6">
        <v>6</v>
      </c>
      <c r="T41" s="6">
        <v>6</v>
      </c>
      <c r="U41" s="6">
        <v>7</v>
      </c>
      <c r="V41" s="6">
        <v>7</v>
      </c>
      <c r="W41" s="15">
        <v>6</v>
      </c>
    </row>
    <row r="42" spans="1:23" ht="15.75" customHeight="1">
      <c r="A42" s="7" t="s">
        <v>54</v>
      </c>
      <c r="B42" s="518"/>
      <c r="C42" s="52">
        <f t="shared" si="2"/>
        <v>5.85</v>
      </c>
      <c r="D42" s="6">
        <v>3</v>
      </c>
      <c r="E42" s="6">
        <v>5</v>
      </c>
      <c r="F42" s="6">
        <v>7</v>
      </c>
      <c r="G42" s="6">
        <v>7</v>
      </c>
      <c r="H42" s="6">
        <v>7</v>
      </c>
      <c r="I42" s="6">
        <v>7</v>
      </c>
      <c r="J42" s="6">
        <v>3</v>
      </c>
      <c r="K42" s="6">
        <v>7</v>
      </c>
      <c r="L42" s="6">
        <v>7</v>
      </c>
      <c r="M42" s="6">
        <v>7</v>
      </c>
      <c r="N42" s="6">
        <v>5</v>
      </c>
      <c r="O42" s="6">
        <v>3</v>
      </c>
      <c r="P42" s="6">
        <v>7</v>
      </c>
      <c r="Q42" s="6">
        <v>6</v>
      </c>
      <c r="R42" s="6">
        <v>3</v>
      </c>
      <c r="S42" s="6">
        <v>7</v>
      </c>
      <c r="T42" s="6">
        <v>5</v>
      </c>
      <c r="U42" s="6">
        <v>7</v>
      </c>
      <c r="V42" s="6">
        <v>7</v>
      </c>
      <c r="W42" s="15">
        <v>7</v>
      </c>
    </row>
    <row r="43" spans="1:23" s="5" customFormat="1" ht="15" customHeight="1">
      <c r="A43" s="4"/>
      <c r="B43" s="519"/>
      <c r="C43" s="69">
        <f>AVERAGE(D43:W43)</f>
        <v>5.7775000000000016</v>
      </c>
      <c r="D43" s="20">
        <f t="shared" ref="D43:W43" si="4">AVERAGE(D23:D42)</f>
        <v>6.25</v>
      </c>
      <c r="E43" s="21">
        <f t="shared" si="4"/>
        <v>5.95</v>
      </c>
      <c r="F43" s="21">
        <f t="shared" si="4"/>
        <v>5.35</v>
      </c>
      <c r="G43" s="21">
        <f t="shared" si="4"/>
        <v>5.85</v>
      </c>
      <c r="H43" s="21">
        <f t="shared" si="4"/>
        <v>6.35</v>
      </c>
      <c r="I43" s="21">
        <f t="shared" si="4"/>
        <v>6.35</v>
      </c>
      <c r="J43" s="21">
        <f t="shared" si="4"/>
        <v>5.7</v>
      </c>
      <c r="K43" s="21">
        <f t="shared" si="4"/>
        <v>5.6</v>
      </c>
      <c r="L43" s="21">
        <f t="shared" si="4"/>
        <v>5.5</v>
      </c>
      <c r="M43" s="21">
        <f t="shared" si="4"/>
        <v>5.65</v>
      </c>
      <c r="N43" s="21">
        <f t="shared" si="4"/>
        <v>5.35</v>
      </c>
      <c r="O43" s="21">
        <f t="shared" si="4"/>
        <v>5.65</v>
      </c>
      <c r="P43" s="21">
        <f t="shared" si="4"/>
        <v>5.95</v>
      </c>
      <c r="Q43" s="21">
        <f t="shared" si="4"/>
        <v>5.9</v>
      </c>
      <c r="R43" s="21">
        <f t="shared" si="4"/>
        <v>5.15</v>
      </c>
      <c r="S43" s="21">
        <f t="shared" si="4"/>
        <v>5.7</v>
      </c>
      <c r="T43" s="21">
        <f t="shared" si="4"/>
        <v>5.7</v>
      </c>
      <c r="U43" s="21">
        <f t="shared" si="4"/>
        <v>6.25</v>
      </c>
      <c r="V43" s="21">
        <f t="shared" si="4"/>
        <v>5.85</v>
      </c>
      <c r="W43" s="22">
        <f t="shared" si="4"/>
        <v>5.5</v>
      </c>
    </row>
    <row r="44" spans="1:23" ht="15.95" customHeight="1">
      <c r="A44" s="2">
        <v>44014.692309189813</v>
      </c>
      <c r="B44" s="517">
        <v>3</v>
      </c>
      <c r="C44" s="68">
        <f t="shared" ref="C44:C62" si="5">AVERAGE(D44:W44)</f>
        <v>3.4</v>
      </c>
      <c r="D44" s="11">
        <v>2</v>
      </c>
      <c r="E44" s="11">
        <v>1</v>
      </c>
      <c r="F44" s="11">
        <v>1</v>
      </c>
      <c r="G44" s="11">
        <v>1</v>
      </c>
      <c r="H44" s="11">
        <v>6</v>
      </c>
      <c r="I44" s="11">
        <v>5</v>
      </c>
      <c r="J44" s="11">
        <v>3</v>
      </c>
      <c r="K44" s="11">
        <v>3</v>
      </c>
      <c r="L44" s="13">
        <v>5</v>
      </c>
      <c r="M44" s="13">
        <v>6</v>
      </c>
      <c r="N44" s="13">
        <v>5</v>
      </c>
      <c r="O44" s="13">
        <v>1</v>
      </c>
      <c r="P44" s="13">
        <v>6</v>
      </c>
      <c r="Q44" s="13">
        <v>1</v>
      </c>
      <c r="R44" s="13">
        <v>7</v>
      </c>
      <c r="S44" s="13">
        <v>5</v>
      </c>
      <c r="T44" s="13">
        <v>3</v>
      </c>
      <c r="U44" s="13">
        <v>1</v>
      </c>
      <c r="V44" s="13">
        <v>4</v>
      </c>
      <c r="W44" s="9">
        <v>2</v>
      </c>
    </row>
    <row r="45" spans="1:23" ht="15.75" customHeight="1">
      <c r="A45" s="2">
        <v>44021.556910659725</v>
      </c>
      <c r="B45" s="518"/>
      <c r="C45" s="53">
        <f t="shared" si="5"/>
        <v>2</v>
      </c>
      <c r="D45" s="13">
        <v>2</v>
      </c>
      <c r="E45" s="13">
        <v>1</v>
      </c>
      <c r="F45" s="13">
        <v>1</v>
      </c>
      <c r="G45" s="13">
        <v>4</v>
      </c>
      <c r="H45" s="13">
        <v>5</v>
      </c>
      <c r="I45" s="13">
        <v>3</v>
      </c>
      <c r="J45" s="13">
        <v>1</v>
      </c>
      <c r="K45" s="13">
        <v>2</v>
      </c>
      <c r="L45" s="13">
        <v>1</v>
      </c>
      <c r="M45" s="13">
        <v>1</v>
      </c>
      <c r="N45" s="13">
        <v>1</v>
      </c>
      <c r="O45" s="13">
        <v>1</v>
      </c>
      <c r="P45" s="13">
        <v>2</v>
      </c>
      <c r="Q45" s="13">
        <v>3</v>
      </c>
      <c r="R45" s="13">
        <v>2</v>
      </c>
      <c r="S45" s="13">
        <v>2</v>
      </c>
      <c r="T45" s="13">
        <v>4</v>
      </c>
      <c r="U45" s="13">
        <v>1</v>
      </c>
      <c r="V45" s="13">
        <v>1</v>
      </c>
      <c r="W45" s="9">
        <v>2</v>
      </c>
    </row>
    <row r="46" spans="1:23" ht="15.75" customHeight="1">
      <c r="A46" s="2">
        <v>44021.820145474536</v>
      </c>
      <c r="B46" s="518"/>
      <c r="C46" s="53">
        <f t="shared" si="5"/>
        <v>4.95</v>
      </c>
      <c r="D46" s="13">
        <v>1</v>
      </c>
      <c r="E46" s="13">
        <v>1</v>
      </c>
      <c r="F46" s="13">
        <v>4</v>
      </c>
      <c r="G46" s="13">
        <v>6</v>
      </c>
      <c r="H46" s="13">
        <v>6</v>
      </c>
      <c r="I46" s="13">
        <v>7</v>
      </c>
      <c r="J46" s="13">
        <v>7</v>
      </c>
      <c r="K46" s="13">
        <v>7</v>
      </c>
      <c r="L46" s="13">
        <v>7</v>
      </c>
      <c r="M46" s="13">
        <v>6</v>
      </c>
      <c r="N46" s="13">
        <v>5</v>
      </c>
      <c r="O46" s="13">
        <v>7</v>
      </c>
      <c r="P46" s="13">
        <v>6</v>
      </c>
      <c r="Q46" s="13">
        <v>5</v>
      </c>
      <c r="R46" s="13">
        <v>2</v>
      </c>
      <c r="S46" s="13">
        <v>4</v>
      </c>
      <c r="T46" s="13">
        <v>7</v>
      </c>
      <c r="U46" s="13">
        <v>4</v>
      </c>
      <c r="V46" s="13">
        <v>4</v>
      </c>
      <c r="W46" s="9">
        <v>3</v>
      </c>
    </row>
    <row r="47" spans="1:23" ht="15.75" customHeight="1">
      <c r="A47" s="2">
        <v>44021.998315509263</v>
      </c>
      <c r="B47" s="518"/>
      <c r="C47" s="53">
        <f t="shared" si="5"/>
        <v>1</v>
      </c>
      <c r="D47" s="13">
        <v>1</v>
      </c>
      <c r="E47" s="13">
        <v>1</v>
      </c>
      <c r="F47" s="13">
        <v>1</v>
      </c>
      <c r="G47" s="13">
        <v>1</v>
      </c>
      <c r="H47" s="13">
        <v>1</v>
      </c>
      <c r="I47" s="13">
        <v>1</v>
      </c>
      <c r="J47" s="13">
        <v>1</v>
      </c>
      <c r="K47" s="13">
        <v>1</v>
      </c>
      <c r="L47" s="13">
        <v>1</v>
      </c>
      <c r="M47" s="13">
        <v>1</v>
      </c>
      <c r="N47" s="13">
        <v>1</v>
      </c>
      <c r="O47" s="13">
        <v>1</v>
      </c>
      <c r="P47" s="13">
        <v>1</v>
      </c>
      <c r="Q47" s="13">
        <v>1</v>
      </c>
      <c r="R47" s="13">
        <v>1</v>
      </c>
      <c r="S47" s="13">
        <v>1</v>
      </c>
      <c r="T47" s="13">
        <v>1</v>
      </c>
      <c r="U47" s="13">
        <v>1</v>
      </c>
      <c r="V47" s="13">
        <v>1</v>
      </c>
      <c r="W47" s="9">
        <v>1</v>
      </c>
    </row>
    <row r="48" spans="1:23" ht="15.75" customHeight="1">
      <c r="A48" s="2">
        <v>44038.814886261578</v>
      </c>
      <c r="B48" s="518"/>
      <c r="C48" s="53">
        <f t="shared" si="5"/>
        <v>1</v>
      </c>
      <c r="D48" s="13">
        <v>1</v>
      </c>
      <c r="E48" s="13">
        <v>1</v>
      </c>
      <c r="F48" s="13">
        <v>1</v>
      </c>
      <c r="G48" s="13">
        <v>1</v>
      </c>
      <c r="H48" s="13">
        <v>1</v>
      </c>
      <c r="I48" s="13">
        <v>1</v>
      </c>
      <c r="J48" s="13">
        <v>1</v>
      </c>
      <c r="K48" s="13">
        <v>1</v>
      </c>
      <c r="L48" s="13">
        <v>1</v>
      </c>
      <c r="M48" s="13">
        <v>1</v>
      </c>
      <c r="N48" s="13">
        <v>1</v>
      </c>
      <c r="O48" s="13">
        <v>1</v>
      </c>
      <c r="P48" s="13">
        <v>1</v>
      </c>
      <c r="Q48" s="13">
        <v>1</v>
      </c>
      <c r="R48" s="13">
        <v>1</v>
      </c>
      <c r="S48" s="13">
        <v>1</v>
      </c>
      <c r="T48" s="13">
        <v>1</v>
      </c>
      <c r="U48" s="13">
        <v>1</v>
      </c>
      <c r="V48" s="13">
        <v>1</v>
      </c>
      <c r="W48" s="9">
        <v>1</v>
      </c>
    </row>
    <row r="49" spans="1:23" ht="15.75" customHeight="1">
      <c r="A49" s="7" t="s">
        <v>55</v>
      </c>
      <c r="B49" s="518"/>
      <c r="C49" s="53">
        <f t="shared" si="5"/>
        <v>1</v>
      </c>
      <c r="D49" s="6">
        <v>1</v>
      </c>
      <c r="E49" s="6">
        <v>1</v>
      </c>
      <c r="F49" s="6">
        <v>1</v>
      </c>
      <c r="G49" s="6">
        <v>1</v>
      </c>
      <c r="H49" s="6">
        <v>1</v>
      </c>
      <c r="I49" s="6">
        <v>1</v>
      </c>
      <c r="J49" s="6">
        <v>1</v>
      </c>
      <c r="K49" s="6">
        <v>1</v>
      </c>
      <c r="L49" s="6">
        <v>1</v>
      </c>
      <c r="M49" s="6">
        <v>1</v>
      </c>
      <c r="N49" s="6">
        <v>1</v>
      </c>
      <c r="O49" s="6">
        <v>1</v>
      </c>
      <c r="P49" s="6">
        <v>1</v>
      </c>
      <c r="Q49" s="6">
        <v>1</v>
      </c>
      <c r="R49" s="6">
        <v>1</v>
      </c>
      <c r="S49" s="6">
        <v>1</v>
      </c>
      <c r="T49" s="6">
        <v>1</v>
      </c>
      <c r="U49" s="6">
        <v>1</v>
      </c>
      <c r="V49" s="6">
        <v>1</v>
      </c>
      <c r="W49" s="15">
        <v>1</v>
      </c>
    </row>
    <row r="50" spans="1:23" ht="15.75" customHeight="1">
      <c r="A50" s="7" t="s">
        <v>56</v>
      </c>
      <c r="B50" s="518"/>
      <c r="C50" s="53">
        <f t="shared" si="5"/>
        <v>1.35</v>
      </c>
      <c r="D50" s="6">
        <v>1</v>
      </c>
      <c r="E50" s="6">
        <v>1</v>
      </c>
      <c r="F50" s="6">
        <v>1</v>
      </c>
      <c r="G50" s="6">
        <v>1</v>
      </c>
      <c r="H50" s="6">
        <v>2</v>
      </c>
      <c r="I50" s="6">
        <v>1</v>
      </c>
      <c r="J50" s="6">
        <v>1</v>
      </c>
      <c r="K50" s="6">
        <v>2</v>
      </c>
      <c r="L50" s="6">
        <v>2</v>
      </c>
      <c r="M50" s="6">
        <v>1</v>
      </c>
      <c r="N50" s="6">
        <v>1</v>
      </c>
      <c r="O50" s="6">
        <v>1</v>
      </c>
      <c r="P50" s="6">
        <v>1</v>
      </c>
      <c r="Q50" s="6">
        <v>3</v>
      </c>
      <c r="R50" s="6">
        <v>1</v>
      </c>
      <c r="S50" s="6">
        <v>1</v>
      </c>
      <c r="T50" s="6">
        <v>3</v>
      </c>
      <c r="U50" s="6">
        <v>1</v>
      </c>
      <c r="V50" s="6">
        <v>1</v>
      </c>
      <c r="W50" s="15">
        <v>1</v>
      </c>
    </row>
    <row r="51" spans="1:23" ht="15.75" customHeight="1">
      <c r="A51" s="7" t="s">
        <v>57</v>
      </c>
      <c r="B51" s="518"/>
      <c r="C51" s="53">
        <f t="shared" si="5"/>
        <v>2.35</v>
      </c>
      <c r="D51" s="6">
        <v>6</v>
      </c>
      <c r="E51" s="6">
        <v>2</v>
      </c>
      <c r="F51" s="6">
        <v>5</v>
      </c>
      <c r="G51" s="6">
        <v>2</v>
      </c>
      <c r="H51" s="6">
        <v>2</v>
      </c>
      <c r="I51" s="6">
        <v>2</v>
      </c>
      <c r="J51" s="6">
        <v>3</v>
      </c>
      <c r="K51" s="6">
        <v>2</v>
      </c>
      <c r="L51" s="6">
        <v>2</v>
      </c>
      <c r="M51" s="6">
        <v>3</v>
      </c>
      <c r="N51" s="6">
        <v>2</v>
      </c>
      <c r="O51" s="6">
        <v>1</v>
      </c>
      <c r="P51" s="6">
        <v>2</v>
      </c>
      <c r="Q51" s="6">
        <v>2</v>
      </c>
      <c r="R51" s="6">
        <v>2</v>
      </c>
      <c r="S51" s="6">
        <v>1</v>
      </c>
      <c r="T51" s="6">
        <v>2</v>
      </c>
      <c r="U51" s="6">
        <v>1</v>
      </c>
      <c r="V51" s="6">
        <v>4</v>
      </c>
      <c r="W51" s="15">
        <v>1</v>
      </c>
    </row>
    <row r="52" spans="1:23" ht="15.75" customHeight="1">
      <c r="A52" s="7" t="s">
        <v>58</v>
      </c>
      <c r="B52" s="518"/>
      <c r="C52" s="53">
        <f t="shared" si="5"/>
        <v>1</v>
      </c>
      <c r="D52" s="6">
        <v>1</v>
      </c>
      <c r="E52" s="6">
        <v>1</v>
      </c>
      <c r="F52" s="6">
        <v>1</v>
      </c>
      <c r="G52" s="6">
        <v>1</v>
      </c>
      <c r="H52" s="6">
        <v>1</v>
      </c>
      <c r="I52" s="6">
        <v>1</v>
      </c>
      <c r="J52" s="6">
        <v>1</v>
      </c>
      <c r="K52" s="6">
        <v>1</v>
      </c>
      <c r="L52" s="6">
        <v>1</v>
      </c>
      <c r="M52" s="6">
        <v>1</v>
      </c>
      <c r="N52" s="6">
        <v>1</v>
      </c>
      <c r="O52" s="6">
        <v>1</v>
      </c>
      <c r="P52" s="6">
        <v>1</v>
      </c>
      <c r="Q52" s="6">
        <v>1</v>
      </c>
      <c r="R52" s="6">
        <v>1</v>
      </c>
      <c r="S52" s="6">
        <v>1</v>
      </c>
      <c r="T52" s="6">
        <v>1</v>
      </c>
      <c r="U52" s="6">
        <v>1</v>
      </c>
      <c r="V52" s="6">
        <v>1</v>
      </c>
      <c r="W52" s="15">
        <v>1</v>
      </c>
    </row>
    <row r="53" spans="1:23" ht="15" customHeight="1">
      <c r="A53" s="7" t="s">
        <v>59</v>
      </c>
      <c r="B53" s="518"/>
      <c r="C53" s="53">
        <f t="shared" si="5"/>
        <v>1.45</v>
      </c>
      <c r="D53" s="6">
        <v>1</v>
      </c>
      <c r="E53" s="6">
        <v>1</v>
      </c>
      <c r="F53" s="6">
        <v>2</v>
      </c>
      <c r="G53" s="6">
        <v>1</v>
      </c>
      <c r="H53" s="6">
        <v>2</v>
      </c>
      <c r="I53" s="6">
        <v>1</v>
      </c>
      <c r="J53" s="6">
        <v>2</v>
      </c>
      <c r="K53" s="6">
        <v>2</v>
      </c>
      <c r="L53" s="6">
        <v>1</v>
      </c>
      <c r="M53" s="6">
        <v>2</v>
      </c>
      <c r="N53" s="6">
        <v>2</v>
      </c>
      <c r="O53" s="6">
        <v>1</v>
      </c>
      <c r="P53" s="6">
        <v>2</v>
      </c>
      <c r="Q53" s="6">
        <v>1</v>
      </c>
      <c r="R53" s="6">
        <v>1</v>
      </c>
      <c r="S53" s="6">
        <v>1</v>
      </c>
      <c r="T53" s="6">
        <v>1</v>
      </c>
      <c r="U53" s="6">
        <v>2</v>
      </c>
      <c r="V53" s="6">
        <v>2</v>
      </c>
      <c r="W53" s="15">
        <v>1</v>
      </c>
    </row>
    <row r="54" spans="1:23" ht="15" customHeight="1">
      <c r="A54" s="105" t="s">
        <v>60</v>
      </c>
      <c r="B54" s="518"/>
      <c r="C54" s="239">
        <f t="shared" si="5"/>
        <v>3.75</v>
      </c>
      <c r="D54" s="236">
        <v>1</v>
      </c>
      <c r="E54" s="236">
        <v>3</v>
      </c>
      <c r="F54" s="236">
        <v>7</v>
      </c>
      <c r="G54" s="236">
        <v>2</v>
      </c>
      <c r="H54" s="236">
        <v>6</v>
      </c>
      <c r="I54" s="236">
        <v>6</v>
      </c>
      <c r="J54" s="236">
        <v>5</v>
      </c>
      <c r="K54" s="236">
        <v>5</v>
      </c>
      <c r="L54" s="236">
        <v>3</v>
      </c>
      <c r="M54" s="236">
        <v>4</v>
      </c>
      <c r="N54" s="236">
        <v>4</v>
      </c>
      <c r="O54" s="236">
        <v>5</v>
      </c>
      <c r="P54" s="236">
        <v>3</v>
      </c>
      <c r="Q54" s="236">
        <v>6</v>
      </c>
      <c r="R54" s="236">
        <v>4</v>
      </c>
      <c r="S54" s="236">
        <v>2</v>
      </c>
      <c r="T54" s="236">
        <v>5</v>
      </c>
      <c r="U54" s="236">
        <v>1</v>
      </c>
      <c r="V54" s="236">
        <v>1</v>
      </c>
      <c r="W54" s="238">
        <v>2</v>
      </c>
    </row>
    <row r="55" spans="1:23" ht="15" customHeight="1">
      <c r="A55" s="7" t="s">
        <v>61</v>
      </c>
      <c r="B55" s="518"/>
      <c r="C55" s="53">
        <f t="shared" si="5"/>
        <v>1.65</v>
      </c>
      <c r="D55" s="6">
        <v>1</v>
      </c>
      <c r="E55" s="6">
        <v>2</v>
      </c>
      <c r="F55" s="6">
        <v>4</v>
      </c>
      <c r="G55" s="6">
        <v>4</v>
      </c>
      <c r="H55" s="6">
        <v>2</v>
      </c>
      <c r="I55" s="6">
        <v>4</v>
      </c>
      <c r="J55" s="6">
        <v>1</v>
      </c>
      <c r="K55" s="6">
        <v>1</v>
      </c>
      <c r="L55" s="6">
        <v>1</v>
      </c>
      <c r="M55" s="6">
        <v>2</v>
      </c>
      <c r="N55" s="6">
        <v>1</v>
      </c>
      <c r="O55" s="6">
        <v>1</v>
      </c>
      <c r="P55" s="6">
        <v>1</v>
      </c>
      <c r="Q55" s="6">
        <v>1</v>
      </c>
      <c r="R55" s="6">
        <v>1</v>
      </c>
      <c r="S55" s="6">
        <v>1</v>
      </c>
      <c r="T55" s="6">
        <v>2</v>
      </c>
      <c r="U55" s="6">
        <v>1</v>
      </c>
      <c r="V55" s="6">
        <v>1</v>
      </c>
      <c r="W55" s="15">
        <v>1</v>
      </c>
    </row>
    <row r="56" spans="1:23" ht="15" customHeight="1">
      <c r="A56" s="7" t="s">
        <v>62</v>
      </c>
      <c r="B56" s="518"/>
      <c r="C56" s="53">
        <f t="shared" si="5"/>
        <v>2.4500000000000002</v>
      </c>
      <c r="D56" s="6">
        <v>1</v>
      </c>
      <c r="E56" s="6">
        <v>1</v>
      </c>
      <c r="F56" s="6">
        <v>3</v>
      </c>
      <c r="G56" s="6">
        <v>2</v>
      </c>
      <c r="H56" s="6">
        <v>6</v>
      </c>
      <c r="I56" s="6">
        <v>1</v>
      </c>
      <c r="J56" s="6">
        <v>1</v>
      </c>
      <c r="K56" s="6">
        <v>2</v>
      </c>
      <c r="L56" s="6">
        <v>2</v>
      </c>
      <c r="M56" s="6">
        <v>5</v>
      </c>
      <c r="N56" s="6">
        <v>2</v>
      </c>
      <c r="O56" s="6">
        <v>1</v>
      </c>
      <c r="P56" s="6">
        <v>5</v>
      </c>
      <c r="Q56" s="6">
        <v>4</v>
      </c>
      <c r="R56" s="6">
        <v>2</v>
      </c>
      <c r="S56" s="6">
        <v>2</v>
      </c>
      <c r="T56" s="6">
        <v>2</v>
      </c>
      <c r="U56" s="6">
        <v>3</v>
      </c>
      <c r="V56" s="6">
        <v>2</v>
      </c>
      <c r="W56" s="15">
        <v>2</v>
      </c>
    </row>
    <row r="57" spans="1:23" ht="15" customHeight="1">
      <c r="A57" s="7" t="s">
        <v>63</v>
      </c>
      <c r="B57" s="518"/>
      <c r="C57" s="53">
        <f t="shared" si="5"/>
        <v>4.1500000000000004</v>
      </c>
      <c r="D57" s="6">
        <v>1</v>
      </c>
      <c r="E57" s="6">
        <v>4</v>
      </c>
      <c r="F57" s="6">
        <v>6</v>
      </c>
      <c r="G57" s="6">
        <v>3</v>
      </c>
      <c r="H57" s="6">
        <v>2</v>
      </c>
      <c r="I57" s="6">
        <v>5</v>
      </c>
      <c r="J57" s="6">
        <v>3</v>
      </c>
      <c r="K57" s="6">
        <v>7</v>
      </c>
      <c r="L57" s="6">
        <v>7</v>
      </c>
      <c r="M57" s="6">
        <v>6</v>
      </c>
      <c r="N57" s="6">
        <v>6</v>
      </c>
      <c r="O57" s="6">
        <v>1</v>
      </c>
      <c r="P57" s="6">
        <v>6</v>
      </c>
      <c r="Q57" s="6">
        <v>4</v>
      </c>
      <c r="R57" s="6">
        <v>1</v>
      </c>
      <c r="S57" s="6">
        <v>2</v>
      </c>
      <c r="T57" s="6">
        <v>5</v>
      </c>
      <c r="U57" s="6">
        <v>6</v>
      </c>
      <c r="V57" s="6">
        <v>1</v>
      </c>
      <c r="W57" s="15">
        <v>7</v>
      </c>
    </row>
    <row r="58" spans="1:23" ht="15" customHeight="1">
      <c r="A58" s="7" t="s">
        <v>64</v>
      </c>
      <c r="B58" s="518"/>
      <c r="C58" s="53">
        <f t="shared" si="5"/>
        <v>1.8</v>
      </c>
      <c r="D58" s="6">
        <v>1</v>
      </c>
      <c r="E58" s="6">
        <v>3</v>
      </c>
      <c r="F58" s="6">
        <v>2</v>
      </c>
      <c r="G58" s="6">
        <v>4</v>
      </c>
      <c r="H58" s="6">
        <v>1</v>
      </c>
      <c r="I58" s="6">
        <v>1</v>
      </c>
      <c r="J58" s="6">
        <v>1</v>
      </c>
      <c r="K58" s="6">
        <v>1</v>
      </c>
      <c r="L58" s="6">
        <v>1</v>
      </c>
      <c r="M58" s="6">
        <v>2</v>
      </c>
      <c r="N58" s="6">
        <v>1</v>
      </c>
      <c r="O58" s="6">
        <v>1</v>
      </c>
      <c r="P58" s="6">
        <v>1</v>
      </c>
      <c r="Q58" s="6">
        <v>5</v>
      </c>
      <c r="R58" s="6">
        <v>1</v>
      </c>
      <c r="S58" s="6">
        <v>1</v>
      </c>
      <c r="T58" s="6">
        <v>6</v>
      </c>
      <c r="U58" s="6">
        <v>1</v>
      </c>
      <c r="V58" s="6">
        <v>1</v>
      </c>
      <c r="W58" s="15">
        <v>1</v>
      </c>
    </row>
    <row r="59" spans="1:23" ht="15" customHeight="1">
      <c r="A59" s="7" t="s">
        <v>65</v>
      </c>
      <c r="B59" s="518"/>
      <c r="C59" s="53">
        <f t="shared" si="5"/>
        <v>2.2000000000000002</v>
      </c>
      <c r="D59" s="6">
        <v>2</v>
      </c>
      <c r="E59" s="6">
        <v>2</v>
      </c>
      <c r="F59" s="6">
        <v>1</v>
      </c>
      <c r="G59" s="6">
        <v>2</v>
      </c>
      <c r="H59" s="6">
        <v>2</v>
      </c>
      <c r="I59" s="6">
        <v>2</v>
      </c>
      <c r="J59" s="6">
        <v>2</v>
      </c>
      <c r="K59" s="6">
        <v>2</v>
      </c>
      <c r="L59" s="6">
        <v>7</v>
      </c>
      <c r="M59" s="6">
        <v>2</v>
      </c>
      <c r="N59" s="6">
        <v>2</v>
      </c>
      <c r="O59" s="6">
        <v>2</v>
      </c>
      <c r="P59" s="6">
        <v>2</v>
      </c>
      <c r="Q59" s="6">
        <v>2</v>
      </c>
      <c r="R59" s="6">
        <v>2</v>
      </c>
      <c r="S59" s="6">
        <v>2</v>
      </c>
      <c r="T59" s="6">
        <v>2</v>
      </c>
      <c r="U59" s="6">
        <v>2</v>
      </c>
      <c r="V59" s="6">
        <v>2</v>
      </c>
      <c r="W59" s="15">
        <v>2</v>
      </c>
    </row>
    <row r="60" spans="1:23" ht="15" customHeight="1">
      <c r="A60" s="7" t="s">
        <v>66</v>
      </c>
      <c r="B60" s="518"/>
      <c r="C60" s="53">
        <f t="shared" si="5"/>
        <v>1</v>
      </c>
      <c r="D60" s="6">
        <v>1</v>
      </c>
      <c r="E60" s="6">
        <v>1</v>
      </c>
      <c r="F60" s="6">
        <v>1</v>
      </c>
      <c r="G60" s="6">
        <v>1</v>
      </c>
      <c r="H60" s="6">
        <v>1</v>
      </c>
      <c r="I60" s="6">
        <v>1</v>
      </c>
      <c r="J60" s="6">
        <v>1</v>
      </c>
      <c r="K60" s="6">
        <v>1</v>
      </c>
      <c r="L60" s="6">
        <v>1</v>
      </c>
      <c r="M60" s="6">
        <v>1</v>
      </c>
      <c r="N60" s="6">
        <v>1</v>
      </c>
      <c r="O60" s="6">
        <v>1</v>
      </c>
      <c r="P60" s="6">
        <v>1</v>
      </c>
      <c r="Q60" s="6">
        <v>1</v>
      </c>
      <c r="R60" s="6">
        <v>1</v>
      </c>
      <c r="S60" s="6">
        <v>1</v>
      </c>
      <c r="T60" s="6">
        <v>1</v>
      </c>
      <c r="U60" s="6">
        <v>1</v>
      </c>
      <c r="V60" s="6">
        <v>1</v>
      </c>
      <c r="W60" s="15">
        <v>1</v>
      </c>
    </row>
    <row r="61" spans="1:23" ht="15" customHeight="1">
      <c r="A61" s="7" t="s">
        <v>67</v>
      </c>
      <c r="B61" s="518"/>
      <c r="C61" s="53">
        <f t="shared" si="5"/>
        <v>1</v>
      </c>
      <c r="D61" s="14">
        <v>1</v>
      </c>
      <c r="E61" s="14">
        <v>1</v>
      </c>
      <c r="F61" s="14">
        <v>1</v>
      </c>
      <c r="G61" s="14">
        <v>1</v>
      </c>
      <c r="H61" s="14">
        <v>1</v>
      </c>
      <c r="I61" s="14">
        <v>1</v>
      </c>
      <c r="J61" s="14">
        <v>1</v>
      </c>
      <c r="K61" s="14">
        <v>1</v>
      </c>
      <c r="L61" s="14">
        <v>1</v>
      </c>
      <c r="M61" s="14">
        <v>1</v>
      </c>
      <c r="N61" s="14">
        <v>1</v>
      </c>
      <c r="O61" s="14">
        <v>1</v>
      </c>
      <c r="P61" s="14">
        <v>1</v>
      </c>
      <c r="Q61" s="14">
        <v>1</v>
      </c>
      <c r="R61" s="14">
        <v>1</v>
      </c>
      <c r="S61" s="14">
        <v>1</v>
      </c>
      <c r="T61" s="14">
        <v>1</v>
      </c>
      <c r="U61" s="14">
        <v>1</v>
      </c>
      <c r="V61" s="14">
        <v>1</v>
      </c>
      <c r="W61" s="15">
        <v>1</v>
      </c>
    </row>
    <row r="62" spans="1:23" ht="15" customHeight="1">
      <c r="A62" s="7" t="s">
        <v>68</v>
      </c>
      <c r="B62" s="518"/>
      <c r="C62" s="53">
        <f t="shared" si="5"/>
        <v>2.65</v>
      </c>
      <c r="D62" s="6">
        <v>1</v>
      </c>
      <c r="E62" s="6">
        <v>3</v>
      </c>
      <c r="F62" s="6">
        <v>1</v>
      </c>
      <c r="G62" s="6">
        <v>1</v>
      </c>
      <c r="H62" s="6">
        <v>1</v>
      </c>
      <c r="I62" s="6">
        <v>4</v>
      </c>
      <c r="J62" s="6">
        <v>7</v>
      </c>
      <c r="K62" s="6">
        <v>3</v>
      </c>
      <c r="L62" s="6">
        <v>1</v>
      </c>
      <c r="M62" s="6">
        <v>1</v>
      </c>
      <c r="N62" s="6">
        <v>1</v>
      </c>
      <c r="O62" s="6">
        <v>3</v>
      </c>
      <c r="P62" s="6">
        <v>7</v>
      </c>
      <c r="Q62" s="6">
        <v>4</v>
      </c>
      <c r="R62" s="6">
        <v>4</v>
      </c>
      <c r="S62" s="6">
        <v>4</v>
      </c>
      <c r="T62" s="6">
        <v>4</v>
      </c>
      <c r="U62" s="6">
        <v>1</v>
      </c>
      <c r="V62" s="6">
        <v>1</v>
      </c>
      <c r="W62" s="15">
        <v>1</v>
      </c>
    </row>
    <row r="63" spans="1:23" ht="15" customHeight="1">
      <c r="A63" s="7" t="s">
        <v>69</v>
      </c>
      <c r="B63" s="518"/>
      <c r="C63" s="53">
        <f>AVERAGE(D63:W63)</f>
        <v>1.25</v>
      </c>
      <c r="D63" s="6">
        <v>6</v>
      </c>
      <c r="E63" s="6">
        <v>1</v>
      </c>
      <c r="F63" s="6">
        <v>1</v>
      </c>
      <c r="G63" s="6">
        <v>1</v>
      </c>
      <c r="H63" s="6">
        <v>1</v>
      </c>
      <c r="I63" s="6">
        <v>1</v>
      </c>
      <c r="J63" s="6">
        <v>1</v>
      </c>
      <c r="K63" s="6">
        <v>1</v>
      </c>
      <c r="L63" s="6">
        <v>1</v>
      </c>
      <c r="M63" s="6">
        <v>1</v>
      </c>
      <c r="N63" s="6">
        <v>1</v>
      </c>
      <c r="O63" s="6">
        <v>1</v>
      </c>
      <c r="P63" s="6">
        <v>1</v>
      </c>
      <c r="Q63" s="6">
        <v>1</v>
      </c>
      <c r="R63" s="6">
        <v>1</v>
      </c>
      <c r="S63" s="6">
        <v>1</v>
      </c>
      <c r="T63" s="6">
        <v>1</v>
      </c>
      <c r="U63" s="6">
        <v>1</v>
      </c>
      <c r="V63" s="6">
        <v>1</v>
      </c>
      <c r="W63" s="76">
        <v>1</v>
      </c>
    </row>
    <row r="64" spans="1:23" ht="15" customHeight="1">
      <c r="B64" s="519"/>
      <c r="C64" s="70">
        <f>AVERAGE(D64:W64)</f>
        <v>2.0699999999999998</v>
      </c>
      <c r="D64" s="23">
        <f t="shared" ref="D64:W64" si="6">AVERAGE(D44:D63)</f>
        <v>1.65</v>
      </c>
      <c r="E64" s="24">
        <f t="shared" si="6"/>
        <v>1.6</v>
      </c>
      <c r="F64" s="24">
        <f t="shared" si="6"/>
        <v>2.25</v>
      </c>
      <c r="G64" s="24">
        <f t="shared" si="6"/>
        <v>2</v>
      </c>
      <c r="H64" s="24">
        <f t="shared" si="6"/>
        <v>2.5</v>
      </c>
      <c r="I64" s="24">
        <f t="shared" si="6"/>
        <v>2.4500000000000002</v>
      </c>
      <c r="J64" s="24">
        <f t="shared" si="6"/>
        <v>2.2000000000000002</v>
      </c>
      <c r="K64" s="24">
        <f t="shared" si="6"/>
        <v>2.2999999999999998</v>
      </c>
      <c r="L64" s="24">
        <f t="shared" si="6"/>
        <v>2.35</v>
      </c>
      <c r="M64" s="24">
        <f t="shared" si="6"/>
        <v>2.4</v>
      </c>
      <c r="N64" s="24">
        <f t="shared" si="6"/>
        <v>2</v>
      </c>
      <c r="O64" s="24">
        <f t="shared" si="6"/>
        <v>1.65</v>
      </c>
      <c r="P64" s="24">
        <f t="shared" si="6"/>
        <v>2.5499999999999998</v>
      </c>
      <c r="Q64" s="24">
        <f t="shared" si="6"/>
        <v>2.4</v>
      </c>
      <c r="R64" s="24">
        <f t="shared" si="6"/>
        <v>1.85</v>
      </c>
      <c r="S64" s="24">
        <f t="shared" si="6"/>
        <v>1.75</v>
      </c>
      <c r="T64" s="24">
        <f t="shared" si="6"/>
        <v>2.65</v>
      </c>
      <c r="U64" s="24">
        <f t="shared" si="6"/>
        <v>1.6</v>
      </c>
      <c r="V64" s="24">
        <f t="shared" si="6"/>
        <v>1.6</v>
      </c>
      <c r="W64" s="25">
        <f t="shared" si="6"/>
        <v>1.65</v>
      </c>
    </row>
    <row r="65" spans="1:23" ht="15.75" customHeight="1">
      <c r="A65" s="2">
        <v>44027.774610868059</v>
      </c>
      <c r="B65" s="517">
        <v>4</v>
      </c>
      <c r="C65" s="54">
        <f t="shared" ref="C65:C84" si="7">AVERAGE(D65:W65)</f>
        <v>6.65</v>
      </c>
      <c r="D65" s="11">
        <v>7</v>
      </c>
      <c r="E65" s="11">
        <v>7</v>
      </c>
      <c r="F65" s="11">
        <v>7</v>
      </c>
      <c r="G65" s="11">
        <v>7</v>
      </c>
      <c r="H65" s="11">
        <v>7</v>
      </c>
      <c r="I65" s="11">
        <v>7</v>
      </c>
      <c r="J65" s="11">
        <v>7</v>
      </c>
      <c r="K65" s="11">
        <v>7</v>
      </c>
      <c r="L65" s="11">
        <v>6</v>
      </c>
      <c r="M65" s="11">
        <v>6</v>
      </c>
      <c r="N65" s="11">
        <v>6</v>
      </c>
      <c r="O65" s="11">
        <v>7</v>
      </c>
      <c r="P65" s="11">
        <v>5</v>
      </c>
      <c r="Q65" s="11">
        <v>7</v>
      </c>
      <c r="R65" s="11">
        <v>7</v>
      </c>
      <c r="S65" s="11">
        <v>5</v>
      </c>
      <c r="T65" s="11">
        <v>7</v>
      </c>
      <c r="U65" s="11">
        <v>7</v>
      </c>
      <c r="V65" s="11">
        <v>7</v>
      </c>
      <c r="W65" s="12">
        <v>7</v>
      </c>
    </row>
    <row r="66" spans="1:23" ht="15.75" customHeight="1">
      <c r="A66" s="2">
        <v>44028.730418078703</v>
      </c>
      <c r="B66" s="518"/>
      <c r="C66" s="55">
        <f t="shared" si="7"/>
        <v>5.85</v>
      </c>
      <c r="D66" s="13">
        <v>5</v>
      </c>
      <c r="E66" s="13">
        <v>1</v>
      </c>
      <c r="F66" s="13">
        <v>7</v>
      </c>
      <c r="G66" s="13">
        <v>6</v>
      </c>
      <c r="H66" s="13">
        <v>4</v>
      </c>
      <c r="I66" s="13">
        <v>6</v>
      </c>
      <c r="J66" s="13">
        <v>7</v>
      </c>
      <c r="K66" s="13">
        <v>7</v>
      </c>
      <c r="L66" s="13">
        <v>5</v>
      </c>
      <c r="M66" s="13">
        <v>7</v>
      </c>
      <c r="N66" s="13">
        <v>7</v>
      </c>
      <c r="O66" s="13">
        <v>6</v>
      </c>
      <c r="P66" s="13">
        <v>7</v>
      </c>
      <c r="Q66" s="13">
        <v>7</v>
      </c>
      <c r="R66" s="13">
        <v>6</v>
      </c>
      <c r="S66" s="13">
        <v>7</v>
      </c>
      <c r="T66" s="13">
        <v>6</v>
      </c>
      <c r="U66" s="13">
        <v>4</v>
      </c>
      <c r="V66" s="13">
        <v>6</v>
      </c>
      <c r="W66" s="9">
        <v>6</v>
      </c>
    </row>
    <row r="67" spans="1:23" ht="15.75" customHeight="1">
      <c r="A67" s="2">
        <v>44039.677181493054</v>
      </c>
      <c r="B67" s="518"/>
      <c r="C67" s="55">
        <f t="shared" si="7"/>
        <v>6.85</v>
      </c>
      <c r="D67" s="13">
        <v>7</v>
      </c>
      <c r="E67" s="13">
        <v>7</v>
      </c>
      <c r="F67" s="13">
        <v>7</v>
      </c>
      <c r="G67" s="13">
        <v>4</v>
      </c>
      <c r="H67" s="13">
        <v>7</v>
      </c>
      <c r="I67" s="13">
        <v>7</v>
      </c>
      <c r="J67" s="13">
        <v>7</v>
      </c>
      <c r="K67" s="13">
        <v>7</v>
      </c>
      <c r="L67" s="13">
        <v>7</v>
      </c>
      <c r="M67" s="13">
        <v>7</v>
      </c>
      <c r="N67" s="13">
        <v>7</v>
      </c>
      <c r="O67" s="13">
        <v>7</v>
      </c>
      <c r="P67" s="13">
        <v>7</v>
      </c>
      <c r="Q67" s="13">
        <v>7</v>
      </c>
      <c r="R67" s="13">
        <v>7</v>
      </c>
      <c r="S67" s="13">
        <v>7</v>
      </c>
      <c r="T67" s="13">
        <v>7</v>
      </c>
      <c r="U67" s="13">
        <v>7</v>
      </c>
      <c r="V67" s="13">
        <v>7</v>
      </c>
      <c r="W67" s="9">
        <v>7</v>
      </c>
    </row>
    <row r="68" spans="1:23" ht="15.75" customHeight="1">
      <c r="A68" s="2">
        <v>44040.66957888889</v>
      </c>
      <c r="B68" s="518"/>
      <c r="C68" s="55">
        <f t="shared" si="7"/>
        <v>6.85</v>
      </c>
      <c r="D68" s="13">
        <v>7</v>
      </c>
      <c r="E68" s="13">
        <v>6</v>
      </c>
      <c r="F68" s="13">
        <v>6</v>
      </c>
      <c r="G68" s="13">
        <v>7</v>
      </c>
      <c r="H68" s="13">
        <v>7</v>
      </c>
      <c r="I68" s="13">
        <v>7</v>
      </c>
      <c r="J68" s="13">
        <v>7</v>
      </c>
      <c r="K68" s="13">
        <v>7</v>
      </c>
      <c r="L68" s="13">
        <v>6</v>
      </c>
      <c r="M68" s="13">
        <v>7</v>
      </c>
      <c r="N68" s="13">
        <v>7</v>
      </c>
      <c r="O68" s="13">
        <v>7</v>
      </c>
      <c r="P68" s="13">
        <v>7</v>
      </c>
      <c r="Q68" s="13">
        <v>7</v>
      </c>
      <c r="R68" s="13">
        <v>7</v>
      </c>
      <c r="S68" s="13">
        <v>7</v>
      </c>
      <c r="T68" s="13">
        <v>7</v>
      </c>
      <c r="U68" s="13">
        <v>7</v>
      </c>
      <c r="V68" s="13">
        <v>7</v>
      </c>
      <c r="W68" s="9">
        <v>7</v>
      </c>
    </row>
    <row r="69" spans="1:23" ht="15.75" customHeight="1">
      <c r="A69" s="2">
        <v>44041.541886388892</v>
      </c>
      <c r="B69" s="518"/>
      <c r="C69" s="55">
        <f t="shared" si="7"/>
        <v>6.7</v>
      </c>
      <c r="D69" s="13">
        <v>7</v>
      </c>
      <c r="E69" s="13">
        <v>7</v>
      </c>
      <c r="F69" s="13">
        <v>6</v>
      </c>
      <c r="G69" s="13">
        <v>7</v>
      </c>
      <c r="H69" s="13">
        <v>5</v>
      </c>
      <c r="I69" s="13">
        <v>7</v>
      </c>
      <c r="J69" s="13">
        <v>7</v>
      </c>
      <c r="K69" s="13">
        <v>7</v>
      </c>
      <c r="L69" s="13">
        <v>6</v>
      </c>
      <c r="M69" s="13">
        <v>7</v>
      </c>
      <c r="N69" s="13">
        <v>7</v>
      </c>
      <c r="O69" s="13">
        <v>7</v>
      </c>
      <c r="P69" s="13">
        <v>7</v>
      </c>
      <c r="Q69" s="13">
        <v>6</v>
      </c>
      <c r="R69" s="13">
        <v>7</v>
      </c>
      <c r="S69" s="13">
        <v>6</v>
      </c>
      <c r="T69" s="13">
        <v>7</v>
      </c>
      <c r="U69" s="13">
        <v>7</v>
      </c>
      <c r="V69" s="13">
        <v>7</v>
      </c>
      <c r="W69" s="9">
        <v>7</v>
      </c>
    </row>
    <row r="70" spans="1:23" ht="15.75" customHeight="1">
      <c r="A70" s="2">
        <v>44041.661286956019</v>
      </c>
      <c r="B70" s="518"/>
      <c r="C70" s="55">
        <f t="shared" si="7"/>
        <v>6.45</v>
      </c>
      <c r="D70" s="13">
        <v>7</v>
      </c>
      <c r="E70" s="13">
        <v>7</v>
      </c>
      <c r="F70" s="13">
        <v>7</v>
      </c>
      <c r="G70" s="13">
        <v>7</v>
      </c>
      <c r="H70" s="13">
        <v>7</v>
      </c>
      <c r="I70" s="13">
        <v>7</v>
      </c>
      <c r="J70" s="13">
        <v>7</v>
      </c>
      <c r="K70" s="13">
        <v>6</v>
      </c>
      <c r="L70" s="13">
        <v>7</v>
      </c>
      <c r="M70" s="13">
        <v>5</v>
      </c>
      <c r="N70" s="13">
        <v>5</v>
      </c>
      <c r="O70" s="13">
        <v>7</v>
      </c>
      <c r="P70" s="13">
        <v>7</v>
      </c>
      <c r="Q70" s="13">
        <v>6</v>
      </c>
      <c r="R70" s="13">
        <v>7</v>
      </c>
      <c r="S70" s="13">
        <v>6</v>
      </c>
      <c r="T70" s="13">
        <v>7</v>
      </c>
      <c r="U70" s="13">
        <v>4</v>
      </c>
      <c r="V70" s="13">
        <v>6</v>
      </c>
      <c r="W70" s="9">
        <v>7</v>
      </c>
    </row>
    <row r="71" spans="1:23" ht="15.75" customHeight="1">
      <c r="A71" s="7" t="s">
        <v>70</v>
      </c>
      <c r="B71" s="518"/>
      <c r="C71" s="55">
        <f t="shared" si="7"/>
        <v>6.5</v>
      </c>
      <c r="D71" s="6">
        <v>7</v>
      </c>
      <c r="E71" s="6">
        <v>7</v>
      </c>
      <c r="F71" s="6">
        <v>7</v>
      </c>
      <c r="G71" s="6">
        <v>7</v>
      </c>
      <c r="H71" s="6">
        <v>7</v>
      </c>
      <c r="I71" s="6">
        <v>7</v>
      </c>
      <c r="J71" s="6">
        <v>7</v>
      </c>
      <c r="K71" s="6">
        <v>6</v>
      </c>
      <c r="L71" s="6">
        <v>6</v>
      </c>
      <c r="M71" s="6">
        <v>7</v>
      </c>
      <c r="N71" s="6">
        <v>6</v>
      </c>
      <c r="O71" s="6">
        <v>1</v>
      </c>
      <c r="P71" s="6">
        <v>7</v>
      </c>
      <c r="Q71" s="6">
        <v>6</v>
      </c>
      <c r="R71" s="6">
        <v>7</v>
      </c>
      <c r="S71" s="6">
        <v>7</v>
      </c>
      <c r="T71" s="6">
        <v>7</v>
      </c>
      <c r="U71" s="6">
        <v>7</v>
      </c>
      <c r="V71" s="6">
        <v>7</v>
      </c>
      <c r="W71" s="15">
        <v>7</v>
      </c>
    </row>
    <row r="72" spans="1:23" ht="15.75" customHeight="1">
      <c r="A72" s="7" t="s">
        <v>71</v>
      </c>
      <c r="B72" s="518"/>
      <c r="C72" s="55">
        <f t="shared" si="7"/>
        <v>6.65</v>
      </c>
      <c r="D72" s="6">
        <v>1</v>
      </c>
      <c r="E72" s="6">
        <v>7</v>
      </c>
      <c r="F72" s="6">
        <v>6</v>
      </c>
      <c r="G72" s="6">
        <v>7</v>
      </c>
      <c r="H72" s="6">
        <v>7</v>
      </c>
      <c r="I72" s="6">
        <v>7</v>
      </c>
      <c r="J72" s="6">
        <v>7</v>
      </c>
      <c r="K72" s="6">
        <v>7</v>
      </c>
      <c r="L72" s="6">
        <v>7</v>
      </c>
      <c r="M72" s="6">
        <v>7</v>
      </c>
      <c r="N72" s="6">
        <v>7</v>
      </c>
      <c r="O72" s="6">
        <v>7</v>
      </c>
      <c r="P72" s="6">
        <v>7</v>
      </c>
      <c r="Q72" s="6">
        <v>7</v>
      </c>
      <c r="R72" s="6">
        <v>7</v>
      </c>
      <c r="S72" s="6">
        <v>7</v>
      </c>
      <c r="T72" s="6">
        <v>7</v>
      </c>
      <c r="U72" s="6">
        <v>7</v>
      </c>
      <c r="V72" s="6">
        <v>7</v>
      </c>
      <c r="W72" s="15">
        <v>7</v>
      </c>
    </row>
    <row r="73" spans="1:23" ht="15.75" customHeight="1">
      <c r="A73" s="7" t="s">
        <v>72</v>
      </c>
      <c r="B73" s="518"/>
      <c r="C73" s="55">
        <f t="shared" si="7"/>
        <v>5.95</v>
      </c>
      <c r="D73" s="6">
        <v>7</v>
      </c>
      <c r="E73" s="6">
        <v>7</v>
      </c>
      <c r="F73" s="6">
        <v>6</v>
      </c>
      <c r="G73" s="6">
        <v>4</v>
      </c>
      <c r="H73" s="6">
        <v>4</v>
      </c>
      <c r="I73" s="6">
        <v>6</v>
      </c>
      <c r="J73" s="6">
        <v>3</v>
      </c>
      <c r="K73" s="6">
        <v>6</v>
      </c>
      <c r="L73" s="6">
        <v>6</v>
      </c>
      <c r="M73" s="6">
        <v>5</v>
      </c>
      <c r="N73" s="6">
        <v>6</v>
      </c>
      <c r="O73" s="6">
        <v>7</v>
      </c>
      <c r="P73" s="6">
        <v>7</v>
      </c>
      <c r="Q73" s="6">
        <v>6</v>
      </c>
      <c r="R73" s="6">
        <v>6</v>
      </c>
      <c r="S73" s="6">
        <v>7</v>
      </c>
      <c r="T73" s="6">
        <v>7</v>
      </c>
      <c r="U73" s="6">
        <v>7</v>
      </c>
      <c r="V73" s="6">
        <v>5</v>
      </c>
      <c r="W73" s="15">
        <v>7</v>
      </c>
    </row>
    <row r="74" spans="1:23" ht="15.75" customHeight="1">
      <c r="A74" s="126" t="s">
        <v>73</v>
      </c>
      <c r="B74" s="518"/>
      <c r="C74" s="242">
        <f t="shared" si="7"/>
        <v>6.8</v>
      </c>
      <c r="D74" s="86">
        <v>6</v>
      </c>
      <c r="E74" s="86">
        <v>7</v>
      </c>
      <c r="F74" s="86">
        <v>6</v>
      </c>
      <c r="G74" s="86">
        <v>7</v>
      </c>
      <c r="H74" s="86">
        <v>7</v>
      </c>
      <c r="I74" s="86">
        <v>7</v>
      </c>
      <c r="J74" s="86">
        <v>7</v>
      </c>
      <c r="K74" s="86">
        <v>7</v>
      </c>
      <c r="L74" s="86">
        <v>7</v>
      </c>
      <c r="M74" s="86">
        <v>7</v>
      </c>
      <c r="N74" s="86">
        <v>6</v>
      </c>
      <c r="O74" s="86">
        <v>6</v>
      </c>
      <c r="P74" s="86">
        <v>7</v>
      </c>
      <c r="Q74" s="86">
        <v>7</v>
      </c>
      <c r="R74" s="86">
        <v>7</v>
      </c>
      <c r="S74" s="86">
        <v>7</v>
      </c>
      <c r="T74" s="86">
        <v>7</v>
      </c>
      <c r="U74" s="86">
        <v>7</v>
      </c>
      <c r="V74" s="86">
        <v>7</v>
      </c>
      <c r="W74" s="98">
        <v>7</v>
      </c>
    </row>
    <row r="75" spans="1:23" ht="15.75" customHeight="1">
      <c r="A75" s="7" t="s">
        <v>74</v>
      </c>
      <c r="B75" s="518"/>
      <c r="C75" s="55">
        <f t="shared" si="7"/>
        <v>5.25</v>
      </c>
      <c r="D75" s="6">
        <v>6</v>
      </c>
      <c r="E75" s="6">
        <v>5</v>
      </c>
      <c r="F75" s="6">
        <v>4</v>
      </c>
      <c r="G75" s="6">
        <v>5</v>
      </c>
      <c r="H75" s="6">
        <v>6</v>
      </c>
      <c r="I75" s="6">
        <v>5</v>
      </c>
      <c r="J75" s="6">
        <v>5</v>
      </c>
      <c r="K75" s="6">
        <v>6</v>
      </c>
      <c r="L75" s="6">
        <v>4</v>
      </c>
      <c r="M75" s="6">
        <v>6</v>
      </c>
      <c r="N75" s="6">
        <v>6</v>
      </c>
      <c r="O75" s="6">
        <v>6</v>
      </c>
      <c r="P75" s="6">
        <v>3</v>
      </c>
      <c r="Q75" s="6">
        <v>5</v>
      </c>
      <c r="R75" s="6">
        <v>6</v>
      </c>
      <c r="S75" s="6">
        <v>4</v>
      </c>
      <c r="T75" s="6">
        <v>5</v>
      </c>
      <c r="U75" s="6">
        <v>7</v>
      </c>
      <c r="V75" s="6">
        <v>6</v>
      </c>
      <c r="W75" s="15">
        <v>5</v>
      </c>
    </row>
    <row r="76" spans="1:23" ht="15.75" customHeight="1">
      <c r="A76" s="7" t="s">
        <v>75</v>
      </c>
      <c r="B76" s="518"/>
      <c r="C76" s="55">
        <f t="shared" si="7"/>
        <v>6.45</v>
      </c>
      <c r="D76" s="6">
        <v>7</v>
      </c>
      <c r="E76" s="6">
        <v>6</v>
      </c>
      <c r="F76" s="6">
        <v>7</v>
      </c>
      <c r="G76" s="6">
        <v>7</v>
      </c>
      <c r="H76" s="6">
        <v>6</v>
      </c>
      <c r="I76" s="6">
        <v>5</v>
      </c>
      <c r="J76" s="6">
        <v>6</v>
      </c>
      <c r="K76" s="6">
        <v>7</v>
      </c>
      <c r="L76" s="6">
        <v>6</v>
      </c>
      <c r="M76" s="6">
        <v>7</v>
      </c>
      <c r="N76" s="6">
        <v>7</v>
      </c>
      <c r="O76" s="6">
        <v>7</v>
      </c>
      <c r="P76" s="6">
        <v>7</v>
      </c>
      <c r="Q76" s="6">
        <v>6</v>
      </c>
      <c r="R76" s="6">
        <v>6</v>
      </c>
      <c r="S76" s="6">
        <v>6</v>
      </c>
      <c r="T76" s="6">
        <v>5</v>
      </c>
      <c r="U76" s="6">
        <v>7</v>
      </c>
      <c r="V76" s="6">
        <v>7</v>
      </c>
      <c r="W76" s="15">
        <v>7</v>
      </c>
    </row>
    <row r="77" spans="1:23" ht="15.75" customHeight="1">
      <c r="A77" s="7" t="s">
        <v>76</v>
      </c>
      <c r="B77" s="518"/>
      <c r="C77" s="55">
        <f t="shared" si="7"/>
        <v>6.3</v>
      </c>
      <c r="D77" s="6">
        <v>5</v>
      </c>
      <c r="E77" s="6">
        <v>7</v>
      </c>
      <c r="F77" s="6">
        <v>5</v>
      </c>
      <c r="G77" s="6">
        <v>7</v>
      </c>
      <c r="H77" s="6">
        <v>6</v>
      </c>
      <c r="I77" s="6">
        <v>7</v>
      </c>
      <c r="J77" s="6">
        <v>7</v>
      </c>
      <c r="K77" s="6">
        <v>7</v>
      </c>
      <c r="L77" s="6">
        <v>7</v>
      </c>
      <c r="M77" s="6">
        <v>7</v>
      </c>
      <c r="N77" s="6">
        <v>5</v>
      </c>
      <c r="O77" s="6">
        <v>7</v>
      </c>
      <c r="P77" s="6">
        <v>7</v>
      </c>
      <c r="Q77" s="6">
        <v>7</v>
      </c>
      <c r="R77" s="6">
        <v>7</v>
      </c>
      <c r="S77" s="6">
        <v>7</v>
      </c>
      <c r="T77" s="6">
        <v>7</v>
      </c>
      <c r="U77" s="6">
        <v>5</v>
      </c>
      <c r="V77" s="6">
        <v>5</v>
      </c>
      <c r="W77" s="15">
        <v>4</v>
      </c>
    </row>
    <row r="78" spans="1:23" ht="15.75" customHeight="1">
      <c r="A78" s="7" t="s">
        <v>77</v>
      </c>
      <c r="B78" s="518"/>
      <c r="C78" s="55">
        <f t="shared" si="7"/>
        <v>6.85</v>
      </c>
      <c r="D78" s="6">
        <v>7</v>
      </c>
      <c r="E78" s="6">
        <v>7</v>
      </c>
      <c r="F78" s="6">
        <v>4</v>
      </c>
      <c r="G78" s="6">
        <v>7</v>
      </c>
      <c r="H78" s="6">
        <v>7</v>
      </c>
      <c r="I78" s="6">
        <v>7</v>
      </c>
      <c r="J78" s="6">
        <v>7</v>
      </c>
      <c r="K78" s="6">
        <v>7</v>
      </c>
      <c r="L78" s="6">
        <v>7</v>
      </c>
      <c r="M78" s="6">
        <v>7</v>
      </c>
      <c r="N78" s="6">
        <v>7</v>
      </c>
      <c r="O78" s="6">
        <v>7</v>
      </c>
      <c r="P78" s="6">
        <v>7</v>
      </c>
      <c r="Q78" s="6">
        <v>7</v>
      </c>
      <c r="R78" s="6">
        <v>7</v>
      </c>
      <c r="S78" s="6">
        <v>7</v>
      </c>
      <c r="T78" s="6">
        <v>7</v>
      </c>
      <c r="U78" s="6">
        <v>7</v>
      </c>
      <c r="V78" s="6">
        <v>7</v>
      </c>
      <c r="W78" s="15">
        <v>7</v>
      </c>
    </row>
    <row r="79" spans="1:23" ht="15.75" customHeight="1">
      <c r="A79" s="7" t="s">
        <v>78</v>
      </c>
      <c r="B79" s="518"/>
      <c r="C79" s="55">
        <f t="shared" si="7"/>
        <v>6.9</v>
      </c>
      <c r="D79" s="6">
        <v>7</v>
      </c>
      <c r="E79" s="6">
        <v>7</v>
      </c>
      <c r="F79" s="6">
        <v>7</v>
      </c>
      <c r="G79" s="6">
        <v>6</v>
      </c>
      <c r="H79" s="6">
        <v>7</v>
      </c>
      <c r="I79" s="6">
        <v>7</v>
      </c>
      <c r="J79" s="6">
        <v>7</v>
      </c>
      <c r="K79" s="6">
        <v>7</v>
      </c>
      <c r="L79" s="6">
        <v>7</v>
      </c>
      <c r="M79" s="6">
        <v>7</v>
      </c>
      <c r="N79" s="6">
        <v>7</v>
      </c>
      <c r="O79" s="6">
        <v>6</v>
      </c>
      <c r="P79" s="6">
        <v>7</v>
      </c>
      <c r="Q79" s="6">
        <v>7</v>
      </c>
      <c r="R79" s="6">
        <v>7</v>
      </c>
      <c r="S79" s="6">
        <v>7</v>
      </c>
      <c r="T79" s="6">
        <v>7</v>
      </c>
      <c r="U79" s="6">
        <v>7</v>
      </c>
      <c r="V79" s="6">
        <v>7</v>
      </c>
      <c r="W79" s="15">
        <v>7</v>
      </c>
    </row>
    <row r="80" spans="1:23" ht="15.75" customHeight="1">
      <c r="A80" s="7" t="s">
        <v>79</v>
      </c>
      <c r="B80" s="518"/>
      <c r="C80" s="55">
        <f t="shared" si="7"/>
        <v>6.65</v>
      </c>
      <c r="D80" s="6">
        <v>7</v>
      </c>
      <c r="E80" s="6">
        <v>7</v>
      </c>
      <c r="F80" s="6">
        <v>7</v>
      </c>
      <c r="G80" s="6">
        <v>7</v>
      </c>
      <c r="H80" s="6">
        <v>6</v>
      </c>
      <c r="I80" s="6">
        <v>7</v>
      </c>
      <c r="J80" s="6">
        <v>7</v>
      </c>
      <c r="K80" s="6">
        <v>4</v>
      </c>
      <c r="L80" s="6">
        <v>7</v>
      </c>
      <c r="M80" s="6">
        <v>7</v>
      </c>
      <c r="N80" s="6">
        <v>6</v>
      </c>
      <c r="O80" s="6">
        <v>7</v>
      </c>
      <c r="P80" s="6">
        <v>7</v>
      </c>
      <c r="Q80" s="6">
        <v>7</v>
      </c>
      <c r="R80" s="6">
        <v>7</v>
      </c>
      <c r="S80" s="6">
        <v>7</v>
      </c>
      <c r="T80" s="6">
        <v>5</v>
      </c>
      <c r="U80" s="6">
        <v>7</v>
      </c>
      <c r="V80" s="6">
        <v>7</v>
      </c>
      <c r="W80" s="15">
        <v>7</v>
      </c>
    </row>
    <row r="81" spans="1:23" ht="15.75" customHeight="1">
      <c r="A81" s="7" t="s">
        <v>80</v>
      </c>
      <c r="B81" s="518"/>
      <c r="C81" s="55">
        <f t="shared" si="7"/>
        <v>6.95</v>
      </c>
      <c r="D81" s="6">
        <v>7</v>
      </c>
      <c r="E81" s="6">
        <v>6</v>
      </c>
      <c r="F81" s="6">
        <v>7</v>
      </c>
      <c r="G81" s="6">
        <v>7</v>
      </c>
      <c r="H81" s="6">
        <v>7</v>
      </c>
      <c r="I81" s="6">
        <v>7</v>
      </c>
      <c r="J81" s="6">
        <v>7</v>
      </c>
      <c r="K81" s="6">
        <v>7</v>
      </c>
      <c r="L81" s="6">
        <v>7</v>
      </c>
      <c r="M81" s="6">
        <v>7</v>
      </c>
      <c r="N81" s="6">
        <v>7</v>
      </c>
      <c r="O81" s="6">
        <v>7</v>
      </c>
      <c r="P81" s="6">
        <v>7</v>
      </c>
      <c r="Q81" s="6">
        <v>7</v>
      </c>
      <c r="R81" s="6">
        <v>7</v>
      </c>
      <c r="S81" s="6">
        <v>7</v>
      </c>
      <c r="T81" s="6">
        <v>7</v>
      </c>
      <c r="U81" s="6">
        <v>7</v>
      </c>
      <c r="V81" s="6">
        <v>7</v>
      </c>
      <c r="W81" s="15">
        <v>7</v>
      </c>
    </row>
    <row r="82" spans="1:23" ht="15.75" customHeight="1">
      <c r="A82" s="7" t="s">
        <v>81</v>
      </c>
      <c r="B82" s="518"/>
      <c r="C82" s="55">
        <f t="shared" si="7"/>
        <v>5.4</v>
      </c>
      <c r="D82" s="6">
        <v>6</v>
      </c>
      <c r="E82" s="6">
        <v>7</v>
      </c>
      <c r="F82" s="6">
        <v>2</v>
      </c>
      <c r="G82" s="6">
        <v>7</v>
      </c>
      <c r="H82" s="6">
        <v>4</v>
      </c>
      <c r="I82" s="6">
        <v>6</v>
      </c>
      <c r="J82" s="6">
        <v>6</v>
      </c>
      <c r="K82" s="6">
        <v>6</v>
      </c>
      <c r="L82" s="6">
        <v>6</v>
      </c>
      <c r="M82" s="6">
        <v>1</v>
      </c>
      <c r="N82" s="6">
        <v>7</v>
      </c>
      <c r="O82" s="6">
        <v>2</v>
      </c>
      <c r="P82" s="6">
        <v>7</v>
      </c>
      <c r="Q82" s="6">
        <v>7</v>
      </c>
      <c r="R82" s="6">
        <v>7</v>
      </c>
      <c r="S82" s="6">
        <v>7</v>
      </c>
      <c r="T82" s="6">
        <v>6</v>
      </c>
      <c r="U82" s="6">
        <v>6</v>
      </c>
      <c r="V82" s="6">
        <v>7</v>
      </c>
      <c r="W82" s="15">
        <v>1</v>
      </c>
    </row>
    <row r="83" spans="1:23" ht="15.75" customHeight="1">
      <c r="A83" s="7" t="s">
        <v>82</v>
      </c>
      <c r="B83" s="518"/>
      <c r="C83" s="55">
        <f t="shared" si="7"/>
        <v>6.95</v>
      </c>
      <c r="D83" s="6">
        <v>7</v>
      </c>
      <c r="E83" s="6">
        <v>6</v>
      </c>
      <c r="F83" s="6">
        <v>7</v>
      </c>
      <c r="G83" s="6">
        <v>7</v>
      </c>
      <c r="H83" s="6">
        <v>7</v>
      </c>
      <c r="I83" s="6">
        <v>7</v>
      </c>
      <c r="J83" s="6">
        <v>7</v>
      </c>
      <c r="K83" s="6">
        <v>7</v>
      </c>
      <c r="L83" s="6">
        <v>7</v>
      </c>
      <c r="M83" s="6">
        <v>7</v>
      </c>
      <c r="N83" s="6">
        <v>7</v>
      </c>
      <c r="O83" s="6">
        <v>7</v>
      </c>
      <c r="P83" s="6">
        <v>7</v>
      </c>
      <c r="Q83" s="6">
        <v>7</v>
      </c>
      <c r="R83" s="6">
        <v>7</v>
      </c>
      <c r="S83" s="6">
        <v>7</v>
      </c>
      <c r="T83" s="6">
        <v>7</v>
      </c>
      <c r="U83" s="6">
        <v>7</v>
      </c>
      <c r="V83" s="6">
        <v>7</v>
      </c>
      <c r="W83" s="15">
        <v>7</v>
      </c>
    </row>
    <row r="84" spans="1:23" ht="15.75" customHeight="1">
      <c r="A84" s="7" t="s">
        <v>83</v>
      </c>
      <c r="B84" s="518"/>
      <c r="C84" s="55">
        <f t="shared" si="7"/>
        <v>6.65</v>
      </c>
      <c r="D84" s="6">
        <v>7</v>
      </c>
      <c r="E84" s="6">
        <v>7</v>
      </c>
      <c r="F84" s="6">
        <v>6</v>
      </c>
      <c r="G84" s="6">
        <v>7</v>
      </c>
      <c r="H84" s="6">
        <v>7</v>
      </c>
      <c r="I84" s="6">
        <v>7</v>
      </c>
      <c r="J84" s="6">
        <v>7</v>
      </c>
      <c r="K84" s="6">
        <v>6</v>
      </c>
      <c r="L84" s="6">
        <v>5</v>
      </c>
      <c r="M84" s="6">
        <v>6</v>
      </c>
      <c r="N84" s="6">
        <v>7</v>
      </c>
      <c r="O84" s="6">
        <v>6</v>
      </c>
      <c r="P84" s="6">
        <v>7</v>
      </c>
      <c r="Q84" s="6">
        <v>7</v>
      </c>
      <c r="R84" s="6">
        <v>7</v>
      </c>
      <c r="S84" s="6">
        <v>7</v>
      </c>
      <c r="T84" s="6">
        <v>7</v>
      </c>
      <c r="U84" s="6">
        <v>7</v>
      </c>
      <c r="V84" s="6">
        <v>6</v>
      </c>
      <c r="W84" s="76">
        <v>7</v>
      </c>
    </row>
    <row r="85" spans="1:23" ht="15.75" customHeight="1">
      <c r="B85" s="519"/>
      <c r="C85" s="71">
        <f>AVERAGE(D85:W85)</f>
        <v>6.4799999999999995</v>
      </c>
      <c r="D85" s="26">
        <f t="shared" ref="D85:W85" si="8">AVERAGE(D65:D84)</f>
        <v>6.35</v>
      </c>
      <c r="E85" s="27">
        <f t="shared" si="8"/>
        <v>6.4</v>
      </c>
      <c r="F85" s="27">
        <f t="shared" si="8"/>
        <v>6.05</v>
      </c>
      <c r="G85" s="27">
        <f t="shared" si="8"/>
        <v>6.5</v>
      </c>
      <c r="H85" s="27">
        <f t="shared" si="8"/>
        <v>6.25</v>
      </c>
      <c r="I85" s="27">
        <f t="shared" si="8"/>
        <v>6.65</v>
      </c>
      <c r="J85" s="27">
        <f t="shared" si="8"/>
        <v>6.6</v>
      </c>
      <c r="K85" s="27">
        <f t="shared" si="8"/>
        <v>6.55</v>
      </c>
      <c r="L85" s="27">
        <f t="shared" si="8"/>
        <v>6.3</v>
      </c>
      <c r="M85" s="27">
        <f t="shared" si="8"/>
        <v>6.35</v>
      </c>
      <c r="N85" s="27">
        <f t="shared" si="8"/>
        <v>6.5</v>
      </c>
      <c r="O85" s="27">
        <f t="shared" si="8"/>
        <v>6.2</v>
      </c>
      <c r="P85" s="27">
        <f t="shared" si="8"/>
        <v>6.7</v>
      </c>
      <c r="Q85" s="27">
        <f t="shared" si="8"/>
        <v>6.65</v>
      </c>
      <c r="R85" s="27">
        <f t="shared" si="8"/>
        <v>6.8</v>
      </c>
      <c r="S85" s="27">
        <f t="shared" si="8"/>
        <v>6.6</v>
      </c>
      <c r="T85" s="27">
        <f t="shared" si="8"/>
        <v>6.6</v>
      </c>
      <c r="U85" s="27">
        <f t="shared" si="8"/>
        <v>6.55</v>
      </c>
      <c r="V85" s="27">
        <f t="shared" si="8"/>
        <v>6.6</v>
      </c>
      <c r="W85" s="28">
        <f t="shared" si="8"/>
        <v>6.4</v>
      </c>
    </row>
    <row r="86" spans="1:23" ht="15.75" customHeight="1">
      <c r="A86" s="7" t="s">
        <v>84</v>
      </c>
      <c r="B86" s="517">
        <v>5</v>
      </c>
      <c r="C86" s="84">
        <f>AVERAGE(D86:W86)</f>
        <v>4.4000000000000004</v>
      </c>
      <c r="D86" s="6">
        <v>3</v>
      </c>
      <c r="E86" s="6">
        <v>4</v>
      </c>
      <c r="F86" s="6">
        <v>5</v>
      </c>
      <c r="G86" s="6">
        <v>1</v>
      </c>
      <c r="H86" s="6">
        <v>7</v>
      </c>
      <c r="I86" s="6">
        <v>5</v>
      </c>
      <c r="J86" s="6">
        <v>6</v>
      </c>
      <c r="K86" s="6">
        <v>5</v>
      </c>
      <c r="L86" s="6">
        <v>6</v>
      </c>
      <c r="M86" s="6">
        <v>5</v>
      </c>
      <c r="N86" s="6">
        <v>3</v>
      </c>
      <c r="O86" s="6">
        <v>4</v>
      </c>
      <c r="P86" s="6">
        <v>1</v>
      </c>
      <c r="Q86" s="6">
        <v>2</v>
      </c>
      <c r="R86" s="6">
        <v>6</v>
      </c>
      <c r="S86" s="6">
        <v>5</v>
      </c>
      <c r="T86" s="6">
        <v>5</v>
      </c>
      <c r="U86" s="6">
        <v>4</v>
      </c>
      <c r="V86" s="6">
        <v>5</v>
      </c>
      <c r="W86" s="77">
        <v>6</v>
      </c>
    </row>
    <row r="87" spans="1:23" ht="15.75" customHeight="1">
      <c r="A87" s="7" t="s">
        <v>85</v>
      </c>
      <c r="B87" s="518"/>
      <c r="C87" s="84">
        <f t="shared" ref="C87:C105" si="9">AVERAGE(D87:W87)</f>
        <v>5.65</v>
      </c>
      <c r="D87" s="6">
        <v>3</v>
      </c>
      <c r="E87" s="6">
        <v>5</v>
      </c>
      <c r="F87" s="6">
        <v>4</v>
      </c>
      <c r="G87" s="6">
        <v>7</v>
      </c>
      <c r="H87" s="6">
        <v>7</v>
      </c>
      <c r="I87" s="6">
        <v>5</v>
      </c>
      <c r="J87" s="6">
        <v>1</v>
      </c>
      <c r="K87" s="6">
        <v>5</v>
      </c>
      <c r="L87" s="6">
        <v>6</v>
      </c>
      <c r="M87" s="6">
        <v>7</v>
      </c>
      <c r="N87" s="6">
        <v>7</v>
      </c>
      <c r="O87" s="6">
        <v>7</v>
      </c>
      <c r="P87" s="6">
        <v>6</v>
      </c>
      <c r="Q87" s="6">
        <v>7</v>
      </c>
      <c r="R87" s="6">
        <v>7</v>
      </c>
      <c r="S87" s="6">
        <v>5</v>
      </c>
      <c r="T87" s="6">
        <v>7</v>
      </c>
      <c r="U87" s="6">
        <v>3</v>
      </c>
      <c r="V87" s="6">
        <v>7</v>
      </c>
      <c r="W87" s="15">
        <v>7</v>
      </c>
    </row>
    <row r="88" spans="1:23" ht="15.75" customHeight="1">
      <c r="A88" s="7" t="s">
        <v>86</v>
      </c>
      <c r="B88" s="518"/>
      <c r="C88" s="84">
        <f t="shared" si="9"/>
        <v>6.05</v>
      </c>
      <c r="D88" s="6">
        <v>7</v>
      </c>
      <c r="E88" s="6">
        <v>7</v>
      </c>
      <c r="F88" s="6">
        <v>6</v>
      </c>
      <c r="G88" s="6">
        <v>4</v>
      </c>
      <c r="H88" s="6">
        <v>7</v>
      </c>
      <c r="I88" s="6">
        <v>5</v>
      </c>
      <c r="J88" s="6">
        <v>7</v>
      </c>
      <c r="K88" s="6">
        <v>7</v>
      </c>
      <c r="L88" s="6">
        <v>6</v>
      </c>
      <c r="M88" s="6">
        <v>6</v>
      </c>
      <c r="N88" s="6">
        <v>4</v>
      </c>
      <c r="O88" s="6">
        <v>6</v>
      </c>
      <c r="P88" s="6">
        <v>4</v>
      </c>
      <c r="Q88" s="6">
        <v>7</v>
      </c>
      <c r="R88" s="6">
        <v>7</v>
      </c>
      <c r="S88" s="6">
        <v>7</v>
      </c>
      <c r="T88" s="6">
        <v>7</v>
      </c>
      <c r="U88" s="6">
        <v>6</v>
      </c>
      <c r="V88" s="6">
        <v>6</v>
      </c>
      <c r="W88" s="15">
        <v>5</v>
      </c>
    </row>
    <row r="89" spans="1:23" ht="15.75" customHeight="1">
      <c r="A89" s="7" t="s">
        <v>87</v>
      </c>
      <c r="B89" s="518"/>
      <c r="C89" s="84">
        <f t="shared" si="9"/>
        <v>5.3</v>
      </c>
      <c r="D89" s="6">
        <v>1</v>
      </c>
      <c r="E89" s="6">
        <v>2</v>
      </c>
      <c r="F89" s="6">
        <v>3</v>
      </c>
      <c r="G89" s="6">
        <v>5</v>
      </c>
      <c r="H89" s="6">
        <v>7</v>
      </c>
      <c r="I89" s="6">
        <v>7</v>
      </c>
      <c r="J89" s="6">
        <v>7</v>
      </c>
      <c r="K89" s="6">
        <v>7</v>
      </c>
      <c r="L89" s="6">
        <v>7</v>
      </c>
      <c r="M89" s="6">
        <v>5</v>
      </c>
      <c r="N89" s="6">
        <v>7</v>
      </c>
      <c r="O89" s="6">
        <v>7</v>
      </c>
      <c r="P89" s="6">
        <v>4</v>
      </c>
      <c r="Q89" s="6">
        <v>3</v>
      </c>
      <c r="R89" s="6">
        <v>4</v>
      </c>
      <c r="S89" s="6">
        <v>7</v>
      </c>
      <c r="T89" s="6">
        <v>6</v>
      </c>
      <c r="U89" s="6">
        <v>7</v>
      </c>
      <c r="V89" s="6">
        <v>3</v>
      </c>
      <c r="W89" s="15">
        <v>7</v>
      </c>
    </row>
    <row r="90" spans="1:23" ht="15.75" customHeight="1">
      <c r="A90" s="7" t="s">
        <v>88</v>
      </c>
      <c r="B90" s="518"/>
      <c r="C90" s="84">
        <f t="shared" si="9"/>
        <v>6.05</v>
      </c>
      <c r="D90" s="6">
        <v>7</v>
      </c>
      <c r="E90" s="6">
        <v>7</v>
      </c>
      <c r="F90" s="6">
        <v>7</v>
      </c>
      <c r="G90" s="6">
        <v>6</v>
      </c>
      <c r="H90" s="6">
        <v>7</v>
      </c>
      <c r="I90" s="6">
        <v>6</v>
      </c>
      <c r="J90" s="6">
        <v>6</v>
      </c>
      <c r="K90" s="6">
        <v>3</v>
      </c>
      <c r="L90" s="6">
        <v>6</v>
      </c>
      <c r="M90" s="6">
        <v>6</v>
      </c>
      <c r="N90" s="6">
        <v>6</v>
      </c>
      <c r="O90" s="6">
        <v>6</v>
      </c>
      <c r="P90" s="6">
        <v>6</v>
      </c>
      <c r="Q90" s="6">
        <v>6</v>
      </c>
      <c r="R90" s="6">
        <v>6</v>
      </c>
      <c r="S90" s="6">
        <v>6</v>
      </c>
      <c r="T90" s="6">
        <v>6</v>
      </c>
      <c r="U90" s="6">
        <v>6</v>
      </c>
      <c r="V90" s="6">
        <v>6</v>
      </c>
      <c r="W90" s="15">
        <v>6</v>
      </c>
    </row>
    <row r="91" spans="1:23" ht="15.75" customHeight="1">
      <c r="A91" s="7" t="s">
        <v>89</v>
      </c>
      <c r="B91" s="518"/>
      <c r="C91" s="84">
        <f t="shared" si="9"/>
        <v>4.95</v>
      </c>
      <c r="D91" s="6">
        <v>5</v>
      </c>
      <c r="E91" s="6">
        <v>5</v>
      </c>
      <c r="F91" s="6">
        <v>7</v>
      </c>
      <c r="G91" s="6">
        <v>6</v>
      </c>
      <c r="H91" s="6">
        <v>3</v>
      </c>
      <c r="I91" s="6">
        <v>7</v>
      </c>
      <c r="J91" s="6">
        <v>7</v>
      </c>
      <c r="K91" s="6">
        <v>5</v>
      </c>
      <c r="L91" s="6">
        <v>6</v>
      </c>
      <c r="M91" s="6">
        <v>1</v>
      </c>
      <c r="N91" s="6">
        <v>4</v>
      </c>
      <c r="O91" s="6">
        <v>4</v>
      </c>
      <c r="P91" s="6">
        <v>2</v>
      </c>
      <c r="Q91" s="6">
        <v>4</v>
      </c>
      <c r="R91" s="6">
        <v>1</v>
      </c>
      <c r="S91" s="6">
        <v>6</v>
      </c>
      <c r="T91" s="6">
        <v>7</v>
      </c>
      <c r="U91" s="6">
        <v>7</v>
      </c>
      <c r="V91" s="6">
        <v>6</v>
      </c>
      <c r="W91" s="15">
        <v>6</v>
      </c>
    </row>
    <row r="92" spans="1:23" ht="15.75" customHeight="1">
      <c r="A92" s="7" t="s">
        <v>90</v>
      </c>
      <c r="B92" s="518"/>
      <c r="C92" s="84">
        <f t="shared" si="9"/>
        <v>6.55</v>
      </c>
      <c r="D92" s="6">
        <v>7</v>
      </c>
      <c r="E92" s="6">
        <v>4</v>
      </c>
      <c r="F92" s="6">
        <v>7</v>
      </c>
      <c r="G92" s="6">
        <v>7</v>
      </c>
      <c r="H92" s="6">
        <v>7</v>
      </c>
      <c r="I92" s="6">
        <v>4</v>
      </c>
      <c r="J92" s="6">
        <v>7</v>
      </c>
      <c r="K92" s="6">
        <v>7</v>
      </c>
      <c r="L92" s="6">
        <v>7</v>
      </c>
      <c r="M92" s="6">
        <v>7</v>
      </c>
      <c r="N92" s="6">
        <v>7</v>
      </c>
      <c r="O92" s="6">
        <v>7</v>
      </c>
      <c r="P92" s="6">
        <v>7</v>
      </c>
      <c r="Q92" s="6">
        <v>7</v>
      </c>
      <c r="R92" s="6">
        <v>7</v>
      </c>
      <c r="S92" s="6">
        <v>7</v>
      </c>
      <c r="T92" s="6">
        <v>4</v>
      </c>
      <c r="U92" s="6">
        <v>7</v>
      </c>
      <c r="V92" s="6">
        <v>7</v>
      </c>
      <c r="W92" s="15">
        <v>7</v>
      </c>
    </row>
    <row r="93" spans="1:23" ht="15.75" customHeight="1">
      <c r="A93" s="7" t="s">
        <v>91</v>
      </c>
      <c r="B93" s="518"/>
      <c r="C93" s="84">
        <f t="shared" si="9"/>
        <v>4.45</v>
      </c>
      <c r="D93" s="6">
        <v>1</v>
      </c>
      <c r="E93" s="6">
        <v>2</v>
      </c>
      <c r="F93" s="6">
        <v>3</v>
      </c>
      <c r="G93" s="6">
        <v>2</v>
      </c>
      <c r="H93" s="6">
        <v>6</v>
      </c>
      <c r="I93" s="6">
        <v>4</v>
      </c>
      <c r="J93" s="6">
        <v>3</v>
      </c>
      <c r="K93" s="6">
        <v>7</v>
      </c>
      <c r="L93" s="6">
        <v>6</v>
      </c>
      <c r="M93" s="6">
        <v>7</v>
      </c>
      <c r="N93" s="6">
        <v>5</v>
      </c>
      <c r="O93" s="6">
        <v>4</v>
      </c>
      <c r="P93" s="6">
        <v>2</v>
      </c>
      <c r="Q93" s="6">
        <v>7</v>
      </c>
      <c r="R93" s="6">
        <v>6</v>
      </c>
      <c r="S93" s="6">
        <v>4</v>
      </c>
      <c r="T93" s="6">
        <v>2</v>
      </c>
      <c r="U93" s="6">
        <v>7</v>
      </c>
      <c r="V93" s="6">
        <v>6</v>
      </c>
      <c r="W93" s="15">
        <v>5</v>
      </c>
    </row>
    <row r="94" spans="1:23" ht="15.75" customHeight="1">
      <c r="A94" s="7" t="s">
        <v>92</v>
      </c>
      <c r="B94" s="518"/>
      <c r="C94" s="84">
        <f t="shared" si="9"/>
        <v>5.4</v>
      </c>
      <c r="D94" s="6">
        <v>5</v>
      </c>
      <c r="E94" s="6">
        <v>4</v>
      </c>
      <c r="F94" s="6">
        <v>7</v>
      </c>
      <c r="G94" s="6">
        <v>5</v>
      </c>
      <c r="H94" s="6">
        <v>5</v>
      </c>
      <c r="I94" s="6">
        <v>4</v>
      </c>
      <c r="J94" s="6">
        <v>5</v>
      </c>
      <c r="K94" s="6">
        <v>6</v>
      </c>
      <c r="L94" s="6">
        <v>6</v>
      </c>
      <c r="M94" s="6">
        <v>3</v>
      </c>
      <c r="N94" s="6">
        <v>4</v>
      </c>
      <c r="O94" s="6">
        <v>7</v>
      </c>
      <c r="P94" s="6">
        <v>7</v>
      </c>
      <c r="Q94" s="6">
        <v>7</v>
      </c>
      <c r="R94" s="6">
        <v>6</v>
      </c>
      <c r="S94" s="6">
        <v>6</v>
      </c>
      <c r="T94" s="6">
        <v>3</v>
      </c>
      <c r="U94" s="6">
        <v>4</v>
      </c>
      <c r="V94" s="6">
        <v>7</v>
      </c>
      <c r="W94" s="15">
        <v>7</v>
      </c>
    </row>
    <row r="95" spans="1:23" ht="15.75" customHeight="1">
      <c r="A95" s="7" t="s">
        <v>93</v>
      </c>
      <c r="B95" s="518"/>
      <c r="C95" s="84">
        <f t="shared" si="9"/>
        <v>5.2</v>
      </c>
      <c r="D95" s="6">
        <v>7</v>
      </c>
      <c r="E95" s="6">
        <v>7</v>
      </c>
      <c r="F95" s="6">
        <v>3</v>
      </c>
      <c r="G95" s="6">
        <v>7</v>
      </c>
      <c r="H95" s="6">
        <v>2</v>
      </c>
      <c r="I95" s="6">
        <v>4</v>
      </c>
      <c r="J95" s="6">
        <v>7</v>
      </c>
      <c r="K95" s="6">
        <v>7</v>
      </c>
      <c r="L95" s="6">
        <v>7</v>
      </c>
      <c r="M95" s="6">
        <v>7</v>
      </c>
      <c r="N95" s="6">
        <v>7</v>
      </c>
      <c r="O95" s="6">
        <v>7</v>
      </c>
      <c r="P95" s="6">
        <v>3</v>
      </c>
      <c r="Q95" s="6">
        <v>2</v>
      </c>
      <c r="R95" s="6">
        <v>3</v>
      </c>
      <c r="S95" s="6">
        <v>7</v>
      </c>
      <c r="T95" s="6">
        <v>1</v>
      </c>
      <c r="U95" s="6">
        <v>7</v>
      </c>
      <c r="V95" s="6">
        <v>2</v>
      </c>
      <c r="W95" s="15">
        <v>7</v>
      </c>
    </row>
    <row r="96" spans="1:23" ht="15.75" customHeight="1">
      <c r="A96" s="105" t="s">
        <v>94</v>
      </c>
      <c r="B96" s="518"/>
      <c r="C96" s="137">
        <f t="shared" si="9"/>
        <v>4.8499999999999996</v>
      </c>
      <c r="D96" s="87">
        <v>3</v>
      </c>
      <c r="E96" s="87">
        <v>7</v>
      </c>
      <c r="F96" s="87">
        <v>7</v>
      </c>
      <c r="G96" s="87">
        <v>1</v>
      </c>
      <c r="H96" s="87">
        <v>6</v>
      </c>
      <c r="I96" s="87">
        <v>4</v>
      </c>
      <c r="J96" s="87">
        <v>7</v>
      </c>
      <c r="K96" s="87">
        <v>3</v>
      </c>
      <c r="L96" s="87">
        <v>5</v>
      </c>
      <c r="M96" s="87">
        <v>7</v>
      </c>
      <c r="N96" s="87">
        <v>3</v>
      </c>
      <c r="O96" s="87">
        <v>7</v>
      </c>
      <c r="P96" s="87">
        <v>7</v>
      </c>
      <c r="Q96" s="87">
        <v>4</v>
      </c>
      <c r="R96" s="87">
        <v>4</v>
      </c>
      <c r="S96" s="87">
        <v>2</v>
      </c>
      <c r="T96" s="87">
        <v>3</v>
      </c>
      <c r="U96" s="87">
        <v>5</v>
      </c>
      <c r="V96" s="87">
        <v>5</v>
      </c>
      <c r="W96" s="88">
        <v>7</v>
      </c>
    </row>
    <row r="97" spans="1:62" ht="15.75" customHeight="1">
      <c r="A97" s="7" t="s">
        <v>95</v>
      </c>
      <c r="B97" s="518"/>
      <c r="C97" s="84">
        <f t="shared" si="9"/>
        <v>6.05</v>
      </c>
      <c r="D97" s="6">
        <v>7</v>
      </c>
      <c r="E97" s="6">
        <v>7</v>
      </c>
      <c r="F97" s="6">
        <v>7</v>
      </c>
      <c r="G97" s="6">
        <v>7</v>
      </c>
      <c r="H97" s="6">
        <v>7</v>
      </c>
      <c r="I97" s="6">
        <v>7</v>
      </c>
      <c r="J97" s="6">
        <v>7</v>
      </c>
      <c r="K97" s="6">
        <v>7</v>
      </c>
      <c r="L97" s="6">
        <v>7</v>
      </c>
      <c r="M97" s="6">
        <v>7</v>
      </c>
      <c r="N97" s="6">
        <v>6</v>
      </c>
      <c r="O97" s="6">
        <v>7</v>
      </c>
      <c r="P97" s="6">
        <v>7</v>
      </c>
      <c r="Q97" s="6">
        <v>4</v>
      </c>
      <c r="R97" s="6">
        <v>1</v>
      </c>
      <c r="S97" s="6">
        <v>7</v>
      </c>
      <c r="T97" s="6">
        <v>7</v>
      </c>
      <c r="U97" s="6">
        <v>2</v>
      </c>
      <c r="V97" s="6">
        <v>4</v>
      </c>
      <c r="W97" s="15">
        <v>6</v>
      </c>
      <c r="X97" s="16"/>
    </row>
    <row r="98" spans="1:62" ht="15.75" customHeight="1">
      <c r="A98" s="7" t="s">
        <v>96</v>
      </c>
      <c r="B98" s="518"/>
      <c r="C98" s="84">
        <f t="shared" si="9"/>
        <v>4.5</v>
      </c>
      <c r="D98" s="6">
        <v>1</v>
      </c>
      <c r="E98" s="6">
        <v>7</v>
      </c>
      <c r="F98" s="6">
        <v>6</v>
      </c>
      <c r="G98" s="6">
        <v>6</v>
      </c>
      <c r="H98" s="6">
        <v>1</v>
      </c>
      <c r="I98" s="6">
        <v>2</v>
      </c>
      <c r="J98" s="6">
        <v>1</v>
      </c>
      <c r="K98" s="6">
        <v>1</v>
      </c>
      <c r="L98" s="6">
        <v>6</v>
      </c>
      <c r="M98" s="6">
        <v>1</v>
      </c>
      <c r="N98" s="6">
        <v>5</v>
      </c>
      <c r="O98" s="6">
        <v>1</v>
      </c>
      <c r="P98" s="6">
        <v>5</v>
      </c>
      <c r="Q98" s="6">
        <v>6</v>
      </c>
      <c r="R98" s="6">
        <v>6</v>
      </c>
      <c r="S98" s="6">
        <v>7</v>
      </c>
      <c r="T98" s="6">
        <v>7</v>
      </c>
      <c r="U98" s="6">
        <v>7</v>
      </c>
      <c r="V98" s="6">
        <v>7</v>
      </c>
      <c r="W98" s="15">
        <v>7</v>
      </c>
      <c r="X98" s="16"/>
    </row>
    <row r="99" spans="1:62" ht="15.75" customHeight="1">
      <c r="A99" s="7" t="s">
        <v>97</v>
      </c>
      <c r="B99" s="518"/>
      <c r="C99" s="84">
        <f t="shared" si="9"/>
        <v>6.6</v>
      </c>
      <c r="D99" s="6">
        <v>7</v>
      </c>
      <c r="E99" s="6">
        <v>4</v>
      </c>
      <c r="F99" s="6">
        <v>7</v>
      </c>
      <c r="G99" s="6">
        <v>5</v>
      </c>
      <c r="H99" s="6">
        <v>6</v>
      </c>
      <c r="I99" s="6">
        <v>7</v>
      </c>
      <c r="J99" s="6">
        <v>7</v>
      </c>
      <c r="K99" s="6">
        <v>7</v>
      </c>
      <c r="L99" s="6">
        <v>7</v>
      </c>
      <c r="M99" s="6">
        <v>7</v>
      </c>
      <c r="N99" s="6">
        <v>7</v>
      </c>
      <c r="O99" s="6">
        <v>7</v>
      </c>
      <c r="P99" s="6">
        <v>7</v>
      </c>
      <c r="Q99" s="6">
        <v>7</v>
      </c>
      <c r="R99" s="6">
        <v>7</v>
      </c>
      <c r="S99" s="6">
        <v>6</v>
      </c>
      <c r="T99" s="6">
        <v>7</v>
      </c>
      <c r="U99" s="6">
        <v>7</v>
      </c>
      <c r="V99" s="6">
        <v>7</v>
      </c>
      <c r="W99" s="15">
        <v>6</v>
      </c>
      <c r="X99" s="16"/>
    </row>
    <row r="100" spans="1:62" ht="15.75" customHeight="1">
      <c r="A100" s="7" t="s">
        <v>98</v>
      </c>
      <c r="B100" s="518"/>
      <c r="C100" s="84">
        <f t="shared" si="9"/>
        <v>4.2</v>
      </c>
      <c r="D100" s="6">
        <v>4</v>
      </c>
      <c r="E100" s="6">
        <v>5</v>
      </c>
      <c r="F100" s="6">
        <v>3</v>
      </c>
      <c r="G100" s="6">
        <v>2</v>
      </c>
      <c r="H100" s="6">
        <v>6</v>
      </c>
      <c r="I100" s="6">
        <v>7</v>
      </c>
      <c r="J100" s="6">
        <v>5</v>
      </c>
      <c r="K100" s="6">
        <v>6</v>
      </c>
      <c r="L100" s="6">
        <v>2</v>
      </c>
      <c r="M100" s="6">
        <v>1</v>
      </c>
      <c r="N100" s="6">
        <v>6</v>
      </c>
      <c r="O100" s="6">
        <v>7</v>
      </c>
      <c r="P100" s="6">
        <v>5</v>
      </c>
      <c r="Q100" s="6">
        <v>1</v>
      </c>
      <c r="R100" s="6">
        <v>4</v>
      </c>
      <c r="S100" s="6">
        <v>3</v>
      </c>
      <c r="T100" s="6">
        <v>6</v>
      </c>
      <c r="U100" s="6">
        <v>5</v>
      </c>
      <c r="V100" s="6">
        <v>3</v>
      </c>
      <c r="W100" s="15">
        <v>3</v>
      </c>
    </row>
    <row r="101" spans="1:62" ht="15.75" customHeight="1">
      <c r="A101" s="7" t="s">
        <v>99</v>
      </c>
      <c r="B101" s="518"/>
      <c r="C101" s="84">
        <f t="shared" si="9"/>
        <v>4.95</v>
      </c>
      <c r="D101" s="6">
        <v>4</v>
      </c>
      <c r="E101" s="6">
        <v>6</v>
      </c>
      <c r="F101" s="6">
        <v>1</v>
      </c>
      <c r="G101" s="6">
        <v>7</v>
      </c>
      <c r="H101" s="6">
        <v>7</v>
      </c>
      <c r="I101" s="6">
        <v>4</v>
      </c>
      <c r="J101" s="6">
        <v>7</v>
      </c>
      <c r="K101" s="6">
        <v>4</v>
      </c>
      <c r="L101" s="6">
        <v>4</v>
      </c>
      <c r="M101" s="6">
        <v>3</v>
      </c>
      <c r="N101" s="6">
        <v>4</v>
      </c>
      <c r="O101" s="6">
        <v>6</v>
      </c>
      <c r="P101" s="6">
        <v>4</v>
      </c>
      <c r="Q101" s="6">
        <v>7</v>
      </c>
      <c r="R101" s="6">
        <v>2</v>
      </c>
      <c r="S101" s="6">
        <v>1</v>
      </c>
      <c r="T101" s="6">
        <v>7</v>
      </c>
      <c r="U101" s="6">
        <v>7</v>
      </c>
      <c r="V101" s="6">
        <v>7</v>
      </c>
      <c r="W101" s="15">
        <v>7</v>
      </c>
    </row>
    <row r="102" spans="1:62" ht="15.75" customHeight="1">
      <c r="A102" s="7" t="s">
        <v>100</v>
      </c>
      <c r="B102" s="518"/>
      <c r="C102" s="79">
        <f t="shared" si="9"/>
        <v>4.2</v>
      </c>
      <c r="D102" s="6">
        <v>3</v>
      </c>
      <c r="E102" s="6">
        <v>2</v>
      </c>
      <c r="F102" s="6">
        <v>7</v>
      </c>
      <c r="G102" s="120">
        <v>6</v>
      </c>
      <c r="H102" s="120">
        <v>4</v>
      </c>
      <c r="I102" s="120">
        <v>3</v>
      </c>
      <c r="J102" s="120">
        <v>6</v>
      </c>
      <c r="K102" s="120">
        <v>6</v>
      </c>
      <c r="L102" s="120">
        <v>5</v>
      </c>
      <c r="M102" s="120">
        <v>6</v>
      </c>
      <c r="N102" s="120">
        <v>3</v>
      </c>
      <c r="O102" s="120">
        <v>4</v>
      </c>
      <c r="P102" s="120">
        <v>3</v>
      </c>
      <c r="Q102" s="120">
        <v>6</v>
      </c>
      <c r="R102" s="120">
        <v>2</v>
      </c>
      <c r="S102" s="120">
        <v>4</v>
      </c>
      <c r="T102" s="120">
        <v>2</v>
      </c>
      <c r="U102" s="120">
        <v>5</v>
      </c>
      <c r="V102" s="120">
        <v>3</v>
      </c>
      <c r="W102" s="15">
        <v>4</v>
      </c>
    </row>
    <row r="103" spans="1:62" ht="15.75" customHeight="1">
      <c r="A103" s="7" t="s">
        <v>101</v>
      </c>
      <c r="B103" s="518"/>
      <c r="C103" s="79">
        <f t="shared" si="9"/>
        <v>5.4</v>
      </c>
      <c r="D103" s="6">
        <v>4</v>
      </c>
      <c r="E103" s="6">
        <v>6</v>
      </c>
      <c r="F103" s="6">
        <v>5</v>
      </c>
      <c r="G103" s="6">
        <v>5</v>
      </c>
      <c r="H103" s="6">
        <v>5</v>
      </c>
      <c r="I103" s="6">
        <v>3</v>
      </c>
      <c r="J103" s="6">
        <v>2</v>
      </c>
      <c r="K103" s="6">
        <v>6</v>
      </c>
      <c r="L103" s="6">
        <v>7</v>
      </c>
      <c r="M103" s="6">
        <v>7</v>
      </c>
      <c r="N103" s="6">
        <v>6</v>
      </c>
      <c r="O103" s="6">
        <v>7</v>
      </c>
      <c r="P103" s="6">
        <v>5</v>
      </c>
      <c r="Q103" s="6">
        <v>6</v>
      </c>
      <c r="R103" s="6">
        <v>6</v>
      </c>
      <c r="S103" s="6">
        <v>7</v>
      </c>
      <c r="T103" s="6">
        <v>6</v>
      </c>
      <c r="U103" s="6">
        <v>5</v>
      </c>
      <c r="V103" s="6">
        <v>6</v>
      </c>
      <c r="W103" s="15">
        <v>4</v>
      </c>
    </row>
    <row r="104" spans="1:62" ht="15.75" customHeight="1">
      <c r="A104" s="7" t="s">
        <v>102</v>
      </c>
      <c r="B104" s="518"/>
      <c r="C104" s="79">
        <f t="shared" si="9"/>
        <v>5.3</v>
      </c>
      <c r="D104" s="6">
        <v>5</v>
      </c>
      <c r="E104" s="6">
        <v>5</v>
      </c>
      <c r="F104" s="6">
        <v>6</v>
      </c>
      <c r="G104" s="6">
        <v>4</v>
      </c>
      <c r="H104" s="6">
        <v>5</v>
      </c>
      <c r="I104" s="6">
        <v>4</v>
      </c>
      <c r="J104" s="6">
        <v>6</v>
      </c>
      <c r="K104" s="6">
        <v>5</v>
      </c>
      <c r="L104" s="6">
        <v>6</v>
      </c>
      <c r="M104" s="6">
        <v>4</v>
      </c>
      <c r="N104" s="6">
        <v>5</v>
      </c>
      <c r="O104" s="6">
        <v>6</v>
      </c>
      <c r="P104" s="6">
        <v>5</v>
      </c>
      <c r="Q104" s="6">
        <v>4</v>
      </c>
      <c r="R104" s="6">
        <v>7</v>
      </c>
      <c r="S104" s="6">
        <v>5</v>
      </c>
      <c r="T104" s="6">
        <v>6</v>
      </c>
      <c r="U104" s="6">
        <v>5</v>
      </c>
      <c r="V104" s="6">
        <v>6</v>
      </c>
      <c r="W104" s="15">
        <v>7</v>
      </c>
    </row>
    <row r="105" spans="1:62" ht="15.75" customHeight="1">
      <c r="A105" s="7" t="s">
        <v>103</v>
      </c>
      <c r="B105" s="518"/>
      <c r="C105" s="79">
        <f t="shared" si="9"/>
        <v>4.2</v>
      </c>
      <c r="D105" s="6">
        <v>3</v>
      </c>
      <c r="E105" s="6">
        <v>5</v>
      </c>
      <c r="F105" s="6">
        <v>4</v>
      </c>
      <c r="G105" s="6">
        <v>2</v>
      </c>
      <c r="H105" s="6">
        <v>6</v>
      </c>
      <c r="I105" s="6">
        <v>6</v>
      </c>
      <c r="J105" s="6">
        <v>5</v>
      </c>
      <c r="K105" s="6">
        <v>5</v>
      </c>
      <c r="L105" s="6">
        <v>3</v>
      </c>
      <c r="M105" s="6">
        <v>2</v>
      </c>
      <c r="N105" s="6">
        <v>6</v>
      </c>
      <c r="O105" s="6">
        <v>7</v>
      </c>
      <c r="P105" s="6">
        <v>5</v>
      </c>
      <c r="Q105" s="6">
        <v>1</v>
      </c>
      <c r="R105" s="6">
        <v>4</v>
      </c>
      <c r="S105" s="6">
        <v>3</v>
      </c>
      <c r="T105" s="6">
        <v>5</v>
      </c>
      <c r="U105" s="6">
        <v>5</v>
      </c>
      <c r="V105" s="6">
        <v>4</v>
      </c>
      <c r="W105" s="15">
        <v>3</v>
      </c>
    </row>
    <row r="106" spans="1:62" ht="15" customHeight="1">
      <c r="B106" s="519"/>
      <c r="C106" s="249">
        <f>AVERAGE(D106:W106)</f>
        <v>5.2125000000000004</v>
      </c>
      <c r="D106" s="81">
        <f t="shared" ref="D106:W106" si="10">AVERAGE(D86:D105)</f>
        <v>4.3499999999999996</v>
      </c>
      <c r="E106" s="82">
        <f t="shared" si="10"/>
        <v>5.05</v>
      </c>
      <c r="F106" s="82">
        <f t="shared" si="10"/>
        <v>5.25</v>
      </c>
      <c r="G106" s="82">
        <f t="shared" si="10"/>
        <v>4.75</v>
      </c>
      <c r="H106" s="82">
        <f t="shared" si="10"/>
        <v>5.55</v>
      </c>
      <c r="I106" s="82">
        <f t="shared" si="10"/>
        <v>4.9000000000000004</v>
      </c>
      <c r="J106" s="82">
        <f t="shared" si="10"/>
        <v>5.45</v>
      </c>
      <c r="K106" s="82">
        <f t="shared" si="10"/>
        <v>5.45</v>
      </c>
      <c r="L106" s="82">
        <f t="shared" si="10"/>
        <v>5.75</v>
      </c>
      <c r="M106" s="82">
        <f t="shared" si="10"/>
        <v>4.95</v>
      </c>
      <c r="N106" s="82">
        <f t="shared" si="10"/>
        <v>5.25</v>
      </c>
      <c r="O106" s="82">
        <f t="shared" si="10"/>
        <v>5.9</v>
      </c>
      <c r="P106" s="82">
        <f t="shared" si="10"/>
        <v>4.75</v>
      </c>
      <c r="Q106" s="82">
        <f t="shared" si="10"/>
        <v>4.9000000000000004</v>
      </c>
      <c r="R106" s="82">
        <f t="shared" si="10"/>
        <v>4.8</v>
      </c>
      <c r="S106" s="82">
        <f t="shared" si="10"/>
        <v>5.25</v>
      </c>
      <c r="T106" s="82">
        <f t="shared" si="10"/>
        <v>5.2</v>
      </c>
      <c r="U106" s="82">
        <f t="shared" si="10"/>
        <v>5.55</v>
      </c>
      <c r="V106" s="82">
        <f t="shared" si="10"/>
        <v>5.35</v>
      </c>
      <c r="W106" s="83">
        <f t="shared" si="10"/>
        <v>5.85</v>
      </c>
    </row>
    <row r="110" spans="1:62" ht="15" customHeight="1">
      <c r="A110" s="120"/>
      <c r="B110" s="59"/>
      <c r="C110" s="59"/>
    </row>
    <row r="111" spans="1:62" ht="15.75" customHeight="1">
      <c r="A111" s="6"/>
      <c r="B111" s="6"/>
      <c r="BE111" s="6"/>
      <c r="BF111" s="6"/>
      <c r="BG111" s="6"/>
      <c r="BH111" s="6"/>
      <c r="BI111" s="6"/>
      <c r="BJ111" s="6"/>
    </row>
    <row r="112" spans="1:62" ht="15.75" customHeight="1">
      <c r="A112" s="6"/>
      <c r="B112" s="6"/>
      <c r="BE112" s="6"/>
      <c r="BF112" s="6"/>
      <c r="BG112" s="6"/>
      <c r="BH112" s="6"/>
      <c r="BI112" s="6"/>
      <c r="BJ112" s="6"/>
    </row>
    <row r="113" spans="1:62" ht="15.75" customHeight="1">
      <c r="A113" s="6"/>
      <c r="B113" s="6"/>
      <c r="BE113" s="6"/>
      <c r="BF113" s="6"/>
      <c r="BG113" s="6"/>
      <c r="BH113" s="6"/>
      <c r="BI113" s="6"/>
      <c r="BJ113" s="6"/>
    </row>
    <row r="114" spans="1:62" ht="15.75" customHeight="1">
      <c r="A114" s="6"/>
      <c r="B114" s="6"/>
      <c r="C114" s="6"/>
      <c r="D114" s="6" t="s">
        <v>104</v>
      </c>
      <c r="E114" s="6" t="s">
        <v>105</v>
      </c>
      <c r="F114" s="6" t="s">
        <v>106</v>
      </c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BE114" s="6"/>
      <c r="BF114" s="6"/>
      <c r="BG114" s="6"/>
      <c r="BH114" s="6"/>
      <c r="BI114" s="6"/>
      <c r="BJ114" s="6"/>
    </row>
    <row r="115" spans="1:62" ht="15.75" customHeight="1">
      <c r="A115" s="6"/>
      <c r="B115" s="6"/>
      <c r="C115" s="6" t="s">
        <v>107</v>
      </c>
      <c r="D115" s="233">
        <f>AVERAGE(C2:C21)</f>
        <v>5.0774999999999997</v>
      </c>
      <c r="E115" s="233">
        <f>_xlfn.STDEV.S(C2:C21)</f>
        <v>0.66658497306479081</v>
      </c>
      <c r="F115">
        <f>E115/2</f>
        <v>0.3332924865323954</v>
      </c>
      <c r="BE115" s="6"/>
      <c r="BF115" s="6"/>
      <c r="BG115" s="6"/>
      <c r="BH115" s="6"/>
      <c r="BI115" s="6"/>
      <c r="BJ115" s="6"/>
    </row>
    <row r="116" spans="1:62" ht="15.75" customHeight="1">
      <c r="A116" s="6"/>
      <c r="B116" s="6"/>
      <c r="C116" s="6" t="s">
        <v>108</v>
      </c>
      <c r="D116" s="234">
        <f>AVERAGE(C23:C42)</f>
        <v>5.777499999999999</v>
      </c>
      <c r="E116" s="233">
        <f>_xlfn.STDEV.S(C23:C42)</f>
        <v>0.73044236776872817</v>
      </c>
      <c r="F116" s="6">
        <f>E116/2</f>
        <v>0.36522118388436409</v>
      </c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BE116" s="6"/>
      <c r="BF116" s="6"/>
      <c r="BG116" s="6"/>
      <c r="BH116" s="6"/>
      <c r="BI116" s="6"/>
      <c r="BJ116" s="6"/>
    </row>
    <row r="117" spans="1:62" ht="15.75" customHeight="1">
      <c r="A117" s="6"/>
      <c r="B117" s="6"/>
      <c r="C117" s="6" t="s">
        <v>109</v>
      </c>
      <c r="D117" s="233">
        <f>AVERAGE(C44:C63)</f>
        <v>2.0699999999999998</v>
      </c>
      <c r="E117" s="233">
        <f>_xlfn.STDEV.S(C44:C63)</f>
        <v>1.1807000599555106</v>
      </c>
      <c r="F117">
        <f>E117/2</f>
        <v>0.59035002997775532</v>
      </c>
      <c r="BE117" s="6"/>
      <c r="BF117" s="6"/>
      <c r="BG117" s="6"/>
      <c r="BH117" s="6"/>
      <c r="BI117" s="6"/>
      <c r="BJ117" s="6"/>
    </row>
    <row r="118" spans="1:62" ht="15.75" customHeight="1">
      <c r="A118" s="6"/>
      <c r="B118" s="6"/>
      <c r="C118" s="6" t="s">
        <v>110</v>
      </c>
      <c r="D118" s="233">
        <f>AVERAGE(C65:C84)</f>
        <v>6.4800000000000013</v>
      </c>
      <c r="E118" s="233">
        <f>_xlfn.STDEV.S(C65:C84)</f>
        <v>0.49667314254579514</v>
      </c>
      <c r="F118">
        <f>E118/2</f>
        <v>0.24833657127289757</v>
      </c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</row>
    <row r="119" spans="1:62" ht="15.75" customHeight="1">
      <c r="B119" s="6"/>
      <c r="C119" s="6" t="s">
        <v>111</v>
      </c>
      <c r="D119" s="233">
        <f>AVERAGE(C86:C105)</f>
        <v>5.2125000000000004</v>
      </c>
      <c r="E119" s="233">
        <f>_xlfn.STDEV.S(C86:C105)</f>
        <v>0.76740763202108353</v>
      </c>
      <c r="F119">
        <f>E119/2</f>
        <v>0.38370381601054177</v>
      </c>
      <c r="BE119" s="6"/>
      <c r="BF119" s="6"/>
      <c r="BG119" s="6"/>
      <c r="BH119" s="6"/>
      <c r="BI119" s="6"/>
      <c r="BJ119" s="6"/>
    </row>
    <row r="120" spans="1:62" ht="15.75" customHeight="1">
      <c r="B120" s="6"/>
      <c r="BE120" s="6"/>
      <c r="BF120" s="6"/>
      <c r="BG120" s="6"/>
      <c r="BH120" s="6"/>
      <c r="BI120" s="6"/>
      <c r="BJ120" s="6"/>
    </row>
    <row r="121" spans="1:62" ht="15.75" customHeight="1">
      <c r="B121" s="6"/>
      <c r="BE121" s="6"/>
      <c r="BF121" s="6"/>
      <c r="BG121" s="6"/>
      <c r="BH121" s="6"/>
      <c r="BI121" s="6"/>
      <c r="BJ121" s="6"/>
    </row>
    <row r="122" spans="1:62" ht="15.75" customHeight="1">
      <c r="A122" s="6"/>
      <c r="B122" s="6"/>
      <c r="E122" s="6"/>
      <c r="F122" s="6"/>
      <c r="BE122" s="6"/>
      <c r="BF122" s="6"/>
      <c r="BG122" s="6"/>
      <c r="BH122" s="6"/>
      <c r="BI122" s="6"/>
      <c r="BJ122" s="6"/>
    </row>
    <row r="123" spans="1:62" ht="15.75" customHeight="1">
      <c r="B123" s="6"/>
      <c r="BE123" s="6"/>
      <c r="BF123" s="6"/>
      <c r="BG123" s="6"/>
      <c r="BH123" s="6"/>
      <c r="BI123" s="6"/>
      <c r="BJ123" s="6"/>
    </row>
    <row r="125" spans="1:62" ht="15.75" customHeight="1">
      <c r="A125" s="116"/>
      <c r="B125" s="116"/>
    </row>
    <row r="126" spans="1:62" ht="15.75" customHeight="1">
      <c r="B126" s="6"/>
      <c r="BE126" s="6"/>
      <c r="BF126" s="6"/>
      <c r="BG126" s="6"/>
      <c r="BH126" s="6"/>
      <c r="BI126" s="6"/>
      <c r="BJ126" s="6"/>
    </row>
    <row r="127" spans="1:62" ht="15.75" customHeight="1">
      <c r="A127" s="117"/>
    </row>
    <row r="135" spans="1:62" ht="15.75" customHeight="1">
      <c r="A135" s="6"/>
      <c r="B135" s="6"/>
      <c r="BE135" s="6"/>
      <c r="BF135" s="6"/>
      <c r="BG135" s="6"/>
      <c r="BH135" s="6"/>
      <c r="BI135" s="6"/>
    </row>
    <row r="136" spans="1:62" ht="15.75" customHeight="1">
      <c r="BE136" s="6"/>
      <c r="BF136" s="6"/>
      <c r="BG136" s="6"/>
      <c r="BH136" s="6"/>
      <c r="BI136" s="6"/>
      <c r="BJ136" s="6"/>
    </row>
    <row r="137" spans="1:62" ht="15.75" customHeight="1">
      <c r="A137" s="6"/>
      <c r="B137" s="6"/>
      <c r="BE137" s="6"/>
      <c r="BF137" s="6"/>
      <c r="BG137" s="6"/>
      <c r="BH137" s="6"/>
      <c r="BI137" s="6"/>
      <c r="BJ137" s="6"/>
    </row>
    <row r="138" spans="1:62" ht="15.75" customHeight="1">
      <c r="BE138" s="6"/>
      <c r="BF138" s="6"/>
      <c r="BG138" s="6"/>
      <c r="BH138" s="6"/>
      <c r="BI138" s="6"/>
    </row>
    <row r="139" spans="1:62" ht="15.75" customHeight="1">
      <c r="BE139" s="6"/>
      <c r="BF139" s="6"/>
      <c r="BG139" s="6"/>
      <c r="BH139" s="6"/>
      <c r="BI139" s="6"/>
    </row>
    <row r="140" spans="1:62" ht="15.75" customHeight="1">
      <c r="A140" s="6"/>
      <c r="B140" s="6"/>
      <c r="BE140" s="6"/>
      <c r="BF140" s="6"/>
      <c r="BG140" s="6"/>
      <c r="BH140" s="6"/>
      <c r="BI140" s="6"/>
      <c r="BJ140" s="6"/>
    </row>
    <row r="141" spans="1:62" ht="15.75" customHeight="1">
      <c r="A141" s="6"/>
      <c r="B141" s="6"/>
      <c r="BE141" s="6"/>
      <c r="BF141" s="6"/>
      <c r="BG141" s="6"/>
      <c r="BH141" s="6"/>
      <c r="BI141" s="6"/>
      <c r="BJ141" s="6"/>
    </row>
    <row r="142" spans="1:62" ht="15.75" customHeight="1">
      <c r="A142" s="6"/>
      <c r="B142" s="6"/>
      <c r="BE142" s="6"/>
      <c r="BF142" s="6"/>
      <c r="BG142" s="6"/>
      <c r="BH142" s="6"/>
      <c r="BI142" s="6"/>
    </row>
    <row r="144" spans="1:62" ht="15.75" customHeight="1">
      <c r="BE144" s="6"/>
      <c r="BF144" s="6"/>
      <c r="BG144" s="6"/>
      <c r="BH144" s="6"/>
      <c r="BI144" s="6"/>
    </row>
  </sheetData>
  <mergeCells count="5">
    <mergeCell ref="B2:B22"/>
    <mergeCell ref="B23:B43"/>
    <mergeCell ref="B44:B64"/>
    <mergeCell ref="B65:B85"/>
    <mergeCell ref="B86:B106"/>
  </mergeCells>
  <pageMargins left="0.7" right="0.7" top="0.75" bottom="0.75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92FA1-162B-DD47-B425-C05808DB71E8}">
  <sheetPr>
    <outlinePr summaryBelow="0" summaryRight="0"/>
  </sheetPr>
  <dimension ref="A1:CA277"/>
  <sheetViews>
    <sheetView tabSelected="1" zoomScale="94" zoomScaleNormal="82" workbookViewId="0">
      <pane ySplit="1" topLeftCell="V226" activePane="bottomLeft" state="frozen"/>
      <selection pane="bottomLeft" activeCell="K263" sqref="K263"/>
    </sheetView>
  </sheetViews>
  <sheetFormatPr defaultColWidth="14.42578125" defaultRowHeight="15.75" customHeight="1"/>
  <cols>
    <col min="1" max="1" width="21.42578125" customWidth="1"/>
    <col min="2" max="2" width="9.42578125" customWidth="1"/>
    <col min="3" max="3" width="13.42578125" customWidth="1"/>
    <col min="4" max="4" width="13.7109375" customWidth="1"/>
    <col min="5" max="5" width="11.85546875" customWidth="1"/>
    <col min="6" max="11" width="10.85546875" customWidth="1"/>
    <col min="12" max="12" width="12.28515625" customWidth="1"/>
    <col min="13" max="13" width="17.7109375" customWidth="1"/>
    <col min="14" max="14" width="15.140625" customWidth="1"/>
    <col min="15" max="24" width="10.85546875" customWidth="1"/>
    <col min="25" max="26" width="14.7109375" customWidth="1"/>
    <col min="27" max="27" width="15.140625" customWidth="1"/>
    <col min="28" max="28" width="12.140625" customWidth="1"/>
    <col min="29" max="29" width="12.7109375" customWidth="1"/>
    <col min="30" max="31" width="14.42578125" customWidth="1"/>
    <col min="44" max="44" width="16" customWidth="1"/>
    <col min="45" max="45" width="18.140625" customWidth="1"/>
    <col min="46" max="46" width="21.7109375" customWidth="1"/>
    <col min="49" max="49" width="14.140625" customWidth="1"/>
    <col min="50" max="50" width="8.28515625" customWidth="1"/>
    <col min="55" max="55" width="12.7109375" customWidth="1"/>
    <col min="56" max="56" width="13.42578125" customWidth="1"/>
    <col min="57" max="57" width="13.28515625" customWidth="1"/>
    <col min="75" max="79" width="21.42578125" customWidth="1"/>
  </cols>
  <sheetData>
    <row r="1" spans="1:79" ht="15.75" customHeight="1">
      <c r="A1" s="194" t="s">
        <v>0</v>
      </c>
      <c r="B1" s="194" t="s">
        <v>1</v>
      </c>
      <c r="C1" s="195" t="s">
        <v>112</v>
      </c>
      <c r="D1" s="196" t="s">
        <v>113</v>
      </c>
      <c r="E1" s="197" t="s">
        <v>114</v>
      </c>
      <c r="F1" s="197" t="s">
        <v>115</v>
      </c>
      <c r="G1" s="197" t="s">
        <v>116</v>
      </c>
      <c r="H1" s="197" t="s">
        <v>117</v>
      </c>
      <c r="I1" s="196" t="s">
        <v>118</v>
      </c>
      <c r="J1" s="196" t="s">
        <v>119</v>
      </c>
      <c r="K1" s="196" t="s">
        <v>120</v>
      </c>
      <c r="L1" s="198" t="s">
        <v>121</v>
      </c>
      <c r="M1" s="56" t="s">
        <v>122</v>
      </c>
      <c r="N1" s="56"/>
      <c r="O1" s="200" t="s">
        <v>123</v>
      </c>
      <c r="P1" s="196" t="s">
        <v>124</v>
      </c>
      <c r="Q1" s="196" t="s">
        <v>125</v>
      </c>
      <c r="R1" s="196" t="s">
        <v>126</v>
      </c>
      <c r="S1" s="196" t="s">
        <v>127</v>
      </c>
      <c r="T1" s="196" t="s">
        <v>128</v>
      </c>
      <c r="U1" s="196" t="s">
        <v>129</v>
      </c>
      <c r="V1" s="196" t="s">
        <v>130</v>
      </c>
      <c r="W1" s="196" t="s">
        <v>131</v>
      </c>
      <c r="X1" s="196" t="s">
        <v>132</v>
      </c>
      <c r="Y1" s="57" t="s">
        <v>122</v>
      </c>
      <c r="Z1" s="57"/>
      <c r="AA1" s="199" t="s">
        <v>133</v>
      </c>
      <c r="AB1" s="196" t="s">
        <v>134</v>
      </c>
      <c r="AC1" s="196" t="s">
        <v>135</v>
      </c>
      <c r="AD1" s="196" t="s">
        <v>136</v>
      </c>
      <c r="AE1" s="196" t="s">
        <v>137</v>
      </c>
      <c r="AF1" s="198" t="s">
        <v>138</v>
      </c>
      <c r="AG1" s="34" t="s">
        <v>139</v>
      </c>
      <c r="AH1" s="34"/>
      <c r="AI1" s="42" t="s">
        <v>140</v>
      </c>
      <c r="AJ1" s="196" t="s">
        <v>141</v>
      </c>
      <c r="AK1" s="196" t="s">
        <v>142</v>
      </c>
      <c r="AL1" s="196" t="s">
        <v>143</v>
      </c>
      <c r="AM1" s="196" t="s">
        <v>144</v>
      </c>
      <c r="AN1" s="198" t="s">
        <v>145</v>
      </c>
      <c r="AO1" s="1" t="s">
        <v>122</v>
      </c>
      <c r="AP1" s="1"/>
      <c r="AQ1" s="42" t="s">
        <v>146</v>
      </c>
      <c r="AR1" s="196" t="s">
        <v>147</v>
      </c>
      <c r="AS1" s="196" t="s">
        <v>148</v>
      </c>
      <c r="AT1" s="196" t="s">
        <v>149</v>
      </c>
      <c r="AU1" s="198" t="s">
        <v>150</v>
      </c>
      <c r="AV1" s="1" t="s">
        <v>122</v>
      </c>
      <c r="AW1" s="1"/>
      <c r="AX1" s="1"/>
      <c r="AY1" s="64" t="s">
        <v>151</v>
      </c>
      <c r="AZ1" s="196" t="s">
        <v>152</v>
      </c>
      <c r="BA1" s="198" t="s">
        <v>153</v>
      </c>
      <c r="BB1" s="34" t="s">
        <v>122</v>
      </c>
    </row>
    <row r="2" spans="1:79" ht="15.75" customHeight="1">
      <c r="A2" s="2">
        <v>44020.782445474542</v>
      </c>
      <c r="B2" s="517">
        <v>1</v>
      </c>
      <c r="C2" s="36">
        <f t="shared" ref="C2:C21" si="0">AVERAGE(D2:L2)</f>
        <v>5.1111111111111107</v>
      </c>
      <c r="D2" s="3">
        <v>5</v>
      </c>
      <c r="E2" s="32">
        <v>4</v>
      </c>
      <c r="F2" s="32">
        <v>2</v>
      </c>
      <c r="G2" s="32">
        <v>6</v>
      </c>
      <c r="H2" s="32">
        <v>6</v>
      </c>
      <c r="I2" s="3">
        <v>5</v>
      </c>
      <c r="J2" s="3">
        <v>7</v>
      </c>
      <c r="K2" s="3">
        <v>6</v>
      </c>
      <c r="L2" s="9">
        <v>5</v>
      </c>
      <c r="M2" s="13"/>
      <c r="N2" s="13"/>
      <c r="O2" s="36">
        <f t="shared" ref="O2:O21" si="1">AVERAGE(P2:X2)</f>
        <v>6.1111111111111107</v>
      </c>
      <c r="P2" s="3">
        <v>6</v>
      </c>
      <c r="Q2" s="3">
        <v>6</v>
      </c>
      <c r="R2" s="3">
        <v>4</v>
      </c>
      <c r="S2" s="3">
        <v>6</v>
      </c>
      <c r="T2" s="3">
        <v>7</v>
      </c>
      <c r="U2" s="3">
        <v>7</v>
      </c>
      <c r="V2" s="3">
        <v>6</v>
      </c>
      <c r="W2" s="3">
        <v>6</v>
      </c>
      <c r="X2" s="3">
        <v>7</v>
      </c>
      <c r="Y2" s="78"/>
      <c r="Z2" s="9"/>
      <c r="AA2" s="307">
        <f t="shared" ref="AA2:AA22" si="2">AVERAGE(AB2:AF2)</f>
        <v>4.5999999999999996</v>
      </c>
      <c r="AB2" s="3">
        <v>7</v>
      </c>
      <c r="AC2" s="3">
        <v>1</v>
      </c>
      <c r="AD2" s="3">
        <v>7</v>
      </c>
      <c r="AE2" s="3">
        <v>2</v>
      </c>
      <c r="AF2" s="9">
        <v>6</v>
      </c>
      <c r="AG2" s="3"/>
      <c r="AH2" s="3"/>
      <c r="AI2" s="36">
        <f t="shared" ref="AI2:AI85" si="3">AVERAGE(AJ2:AN2)</f>
        <v>3.4</v>
      </c>
      <c r="AJ2" s="3">
        <v>6</v>
      </c>
      <c r="AK2" s="3">
        <v>2</v>
      </c>
      <c r="AL2" s="3">
        <v>2</v>
      </c>
      <c r="AM2" s="3">
        <v>2</v>
      </c>
      <c r="AN2" s="9">
        <v>5</v>
      </c>
      <c r="AO2" s="3"/>
      <c r="AP2" s="3"/>
      <c r="AQ2" s="36">
        <f t="shared" ref="AQ2:AQ85" si="4">AVERAGE(AR2:AV2)</f>
        <v>2.5</v>
      </c>
      <c r="AR2" s="3">
        <v>1</v>
      </c>
      <c r="AS2" s="3">
        <v>7</v>
      </c>
      <c r="AT2" s="3">
        <v>1</v>
      </c>
      <c r="AU2" s="9">
        <v>1</v>
      </c>
      <c r="AV2" s="3"/>
      <c r="AW2" s="3"/>
      <c r="AX2" s="3"/>
      <c r="AY2" s="36">
        <f t="shared" ref="AY2:AY25" si="5">AVERAGE(AZ2:BA2)</f>
        <v>4</v>
      </c>
      <c r="AZ2" s="3">
        <v>7</v>
      </c>
      <c r="BA2" s="9">
        <v>1</v>
      </c>
    </row>
    <row r="3" spans="1:79" ht="15.75" customHeight="1">
      <c r="A3" s="2">
        <v>44021.816425590281</v>
      </c>
      <c r="B3" s="518"/>
      <c r="C3" s="36">
        <f t="shared" si="0"/>
        <v>4.333333333333333</v>
      </c>
      <c r="D3" s="3">
        <v>7</v>
      </c>
      <c r="E3" s="32">
        <v>1</v>
      </c>
      <c r="F3" s="32">
        <v>1</v>
      </c>
      <c r="G3" s="32">
        <v>3</v>
      </c>
      <c r="H3" s="32">
        <v>3</v>
      </c>
      <c r="I3" s="3">
        <v>5</v>
      </c>
      <c r="J3" s="3">
        <v>5</v>
      </c>
      <c r="K3" s="3">
        <v>7</v>
      </c>
      <c r="L3" s="9">
        <v>7</v>
      </c>
      <c r="M3" s="13"/>
      <c r="N3" s="13"/>
      <c r="O3" s="36">
        <f t="shared" si="1"/>
        <v>4.5555555555555554</v>
      </c>
      <c r="P3" s="3">
        <v>7</v>
      </c>
      <c r="Q3" s="3">
        <v>7</v>
      </c>
      <c r="R3" s="3">
        <v>3</v>
      </c>
      <c r="S3" s="3">
        <v>4</v>
      </c>
      <c r="T3" s="3">
        <v>4</v>
      </c>
      <c r="U3" s="3">
        <v>5</v>
      </c>
      <c r="V3" s="3">
        <v>5</v>
      </c>
      <c r="W3" s="3">
        <v>2</v>
      </c>
      <c r="X3" s="3">
        <v>4</v>
      </c>
      <c r="Y3" s="78"/>
      <c r="Z3" s="9"/>
      <c r="AA3" s="307">
        <f t="shared" si="2"/>
        <v>4.8</v>
      </c>
      <c r="AB3" s="3">
        <v>6</v>
      </c>
      <c r="AC3" s="3">
        <v>1</v>
      </c>
      <c r="AD3" s="3">
        <v>7</v>
      </c>
      <c r="AE3" s="3">
        <v>5</v>
      </c>
      <c r="AF3" s="9">
        <v>5</v>
      </c>
      <c r="AG3" s="3"/>
      <c r="AH3" s="3"/>
      <c r="AI3" s="36">
        <f t="shared" si="3"/>
        <v>1.8</v>
      </c>
      <c r="AJ3" s="3">
        <v>3</v>
      </c>
      <c r="AK3" s="3">
        <v>3</v>
      </c>
      <c r="AL3" s="3">
        <v>1</v>
      </c>
      <c r="AM3" s="3">
        <v>1</v>
      </c>
      <c r="AN3" s="9">
        <v>1</v>
      </c>
      <c r="AO3" s="3"/>
      <c r="AP3" s="3"/>
      <c r="AQ3" s="36">
        <f t="shared" si="4"/>
        <v>2.25</v>
      </c>
      <c r="AR3" s="3">
        <v>1</v>
      </c>
      <c r="AS3" s="3">
        <v>4</v>
      </c>
      <c r="AT3" s="3">
        <v>2</v>
      </c>
      <c r="AU3" s="9">
        <v>2</v>
      </c>
      <c r="AV3" s="3"/>
      <c r="AW3" s="3"/>
      <c r="AX3" s="3"/>
      <c r="AY3" s="36">
        <f t="shared" si="5"/>
        <v>4</v>
      </c>
      <c r="AZ3" s="3">
        <v>6</v>
      </c>
      <c r="BA3" s="9">
        <v>2</v>
      </c>
    </row>
    <row r="4" spans="1:79" ht="15.75" customHeight="1">
      <c r="A4" s="2">
        <v>44026.354505868054</v>
      </c>
      <c r="B4" s="518"/>
      <c r="C4" s="36">
        <f t="shared" si="0"/>
        <v>4.2222222222222223</v>
      </c>
      <c r="D4" s="3">
        <v>5</v>
      </c>
      <c r="E4" s="32">
        <v>5</v>
      </c>
      <c r="F4" s="32">
        <v>4</v>
      </c>
      <c r="G4" s="32">
        <v>3</v>
      </c>
      <c r="H4" s="32">
        <v>3</v>
      </c>
      <c r="I4" s="3">
        <v>3</v>
      </c>
      <c r="J4" s="3">
        <v>6</v>
      </c>
      <c r="K4" s="3">
        <v>5</v>
      </c>
      <c r="L4" s="9">
        <v>4</v>
      </c>
      <c r="M4" s="13"/>
      <c r="N4" s="13"/>
      <c r="O4" s="36">
        <f t="shared" si="1"/>
        <v>5.2222222222222223</v>
      </c>
      <c r="P4" s="3">
        <v>6</v>
      </c>
      <c r="Q4" s="3">
        <v>5</v>
      </c>
      <c r="R4" s="3">
        <v>5</v>
      </c>
      <c r="S4" s="3">
        <v>5</v>
      </c>
      <c r="T4" s="3">
        <v>4</v>
      </c>
      <c r="U4" s="3">
        <v>6</v>
      </c>
      <c r="V4" s="3">
        <v>6</v>
      </c>
      <c r="W4" s="3">
        <v>5</v>
      </c>
      <c r="X4" s="3">
        <v>5</v>
      </c>
      <c r="Y4" s="78"/>
      <c r="Z4" s="9"/>
      <c r="AA4" s="307">
        <f t="shared" si="2"/>
        <v>3.6</v>
      </c>
      <c r="AB4" s="3">
        <v>5</v>
      </c>
      <c r="AC4" s="3">
        <v>1</v>
      </c>
      <c r="AD4" s="3">
        <v>7</v>
      </c>
      <c r="AE4" s="3">
        <v>2</v>
      </c>
      <c r="AF4" s="9">
        <v>3</v>
      </c>
      <c r="AG4" s="3"/>
      <c r="AH4" s="3"/>
      <c r="AI4" s="36">
        <f t="shared" si="3"/>
        <v>3.4</v>
      </c>
      <c r="AJ4" s="3">
        <v>5</v>
      </c>
      <c r="AK4" s="3">
        <v>4</v>
      </c>
      <c r="AL4" s="3">
        <v>3</v>
      </c>
      <c r="AM4" s="3">
        <v>2</v>
      </c>
      <c r="AN4" s="9">
        <v>3</v>
      </c>
      <c r="AO4" s="3"/>
      <c r="AP4" s="3"/>
      <c r="AQ4" s="36">
        <f t="shared" si="4"/>
        <v>3.25</v>
      </c>
      <c r="AR4" s="3">
        <v>3</v>
      </c>
      <c r="AS4" s="3">
        <v>4</v>
      </c>
      <c r="AT4" s="3">
        <v>4</v>
      </c>
      <c r="AU4" s="9">
        <v>2</v>
      </c>
      <c r="AV4" s="3"/>
      <c r="AW4" s="3"/>
      <c r="AX4" s="3"/>
      <c r="AY4" s="36">
        <f t="shared" si="5"/>
        <v>3.5</v>
      </c>
      <c r="AZ4" s="3">
        <v>6</v>
      </c>
      <c r="BA4" s="9">
        <v>1</v>
      </c>
    </row>
    <row r="5" spans="1:79" ht="15.75" customHeight="1">
      <c r="A5" s="2">
        <v>44038.920173287042</v>
      </c>
      <c r="B5" s="518"/>
      <c r="C5" s="36">
        <f t="shared" si="0"/>
        <v>4.333333333333333</v>
      </c>
      <c r="D5" s="3">
        <v>4</v>
      </c>
      <c r="E5" s="32">
        <v>3</v>
      </c>
      <c r="F5" s="32">
        <v>4</v>
      </c>
      <c r="G5" s="32">
        <v>6</v>
      </c>
      <c r="H5" s="32">
        <v>5</v>
      </c>
      <c r="I5" s="3">
        <v>4</v>
      </c>
      <c r="J5" s="3">
        <v>6</v>
      </c>
      <c r="K5" s="3">
        <v>3</v>
      </c>
      <c r="L5" s="9">
        <v>4</v>
      </c>
      <c r="M5" s="13"/>
      <c r="N5" s="13"/>
      <c r="O5" s="36">
        <f t="shared" si="1"/>
        <v>5</v>
      </c>
      <c r="P5" s="3">
        <v>5</v>
      </c>
      <c r="Q5" s="3">
        <v>5</v>
      </c>
      <c r="R5" s="3">
        <v>5</v>
      </c>
      <c r="S5" s="3">
        <v>5</v>
      </c>
      <c r="T5" s="3">
        <v>4</v>
      </c>
      <c r="U5" s="3">
        <v>6</v>
      </c>
      <c r="V5" s="3">
        <v>6</v>
      </c>
      <c r="W5" s="3">
        <v>4</v>
      </c>
      <c r="X5" s="3">
        <v>5</v>
      </c>
      <c r="Y5" s="78"/>
      <c r="Z5" s="9"/>
      <c r="AA5" s="307">
        <f t="shared" si="2"/>
        <v>4.2</v>
      </c>
      <c r="AB5" s="3">
        <v>5</v>
      </c>
      <c r="AC5" s="3">
        <v>1</v>
      </c>
      <c r="AD5" s="3">
        <v>6</v>
      </c>
      <c r="AE5" s="3">
        <v>3</v>
      </c>
      <c r="AF5" s="9">
        <v>6</v>
      </c>
      <c r="AG5" s="3"/>
      <c r="AH5" s="3"/>
      <c r="AI5" s="36">
        <f t="shared" si="3"/>
        <v>4.2</v>
      </c>
      <c r="AJ5" s="3">
        <v>6</v>
      </c>
      <c r="AK5" s="3">
        <v>4</v>
      </c>
      <c r="AL5" s="3">
        <v>2</v>
      </c>
      <c r="AM5" s="3">
        <v>4</v>
      </c>
      <c r="AN5" s="9">
        <v>5</v>
      </c>
      <c r="AO5" s="3"/>
      <c r="AP5" s="3"/>
      <c r="AQ5" s="36">
        <f t="shared" si="4"/>
        <v>3</v>
      </c>
      <c r="AR5" s="3">
        <v>3</v>
      </c>
      <c r="AS5" s="3">
        <v>4</v>
      </c>
      <c r="AT5" s="3">
        <v>3</v>
      </c>
      <c r="AU5" s="9">
        <v>2</v>
      </c>
      <c r="AV5" s="3"/>
      <c r="AW5" s="3"/>
      <c r="AX5" s="3"/>
      <c r="AY5" s="36">
        <f t="shared" si="5"/>
        <v>3.5</v>
      </c>
      <c r="AZ5" s="3">
        <v>6</v>
      </c>
      <c r="BA5" s="9">
        <v>1</v>
      </c>
    </row>
    <row r="6" spans="1:79" ht="15.75" customHeight="1">
      <c r="A6" s="7" t="s">
        <v>23</v>
      </c>
      <c r="B6" s="518"/>
      <c r="C6" s="36">
        <f t="shared" si="0"/>
        <v>4.666666666666667</v>
      </c>
      <c r="D6" s="6">
        <v>4</v>
      </c>
      <c r="E6" s="32">
        <v>4</v>
      </c>
      <c r="F6" s="32">
        <v>4</v>
      </c>
      <c r="G6" s="32">
        <v>5</v>
      </c>
      <c r="H6" s="32">
        <v>5</v>
      </c>
      <c r="I6" s="6">
        <v>4</v>
      </c>
      <c r="J6" s="6">
        <v>6</v>
      </c>
      <c r="K6" s="6">
        <v>5</v>
      </c>
      <c r="L6" s="15">
        <v>5</v>
      </c>
      <c r="M6" s="14"/>
      <c r="N6" s="14"/>
      <c r="O6" s="36">
        <f t="shared" si="1"/>
        <v>5.1111111111111107</v>
      </c>
      <c r="P6" s="6">
        <v>7</v>
      </c>
      <c r="Q6" s="6">
        <v>6</v>
      </c>
      <c r="R6" s="6">
        <v>6</v>
      </c>
      <c r="S6" s="6">
        <v>5</v>
      </c>
      <c r="T6" s="6">
        <v>5</v>
      </c>
      <c r="U6" s="6">
        <v>4</v>
      </c>
      <c r="V6" s="6">
        <v>4</v>
      </c>
      <c r="W6" s="6">
        <v>5</v>
      </c>
      <c r="X6" s="6">
        <v>4</v>
      </c>
      <c r="Y6" s="90"/>
      <c r="Z6" s="15"/>
      <c r="AA6" s="307">
        <f t="shared" si="2"/>
        <v>4.5999999999999996</v>
      </c>
      <c r="AB6" s="6">
        <v>5</v>
      </c>
      <c r="AC6" s="6">
        <v>3</v>
      </c>
      <c r="AD6" s="6">
        <v>6</v>
      </c>
      <c r="AE6" s="6">
        <v>6</v>
      </c>
      <c r="AF6" s="15">
        <v>3</v>
      </c>
      <c r="AG6" s="6"/>
      <c r="AH6" s="6"/>
      <c r="AI6" s="36">
        <f t="shared" si="3"/>
        <v>2.6</v>
      </c>
      <c r="AJ6" s="6">
        <v>4</v>
      </c>
      <c r="AK6" s="6">
        <v>2</v>
      </c>
      <c r="AL6" s="6">
        <v>2</v>
      </c>
      <c r="AM6" s="6">
        <v>2</v>
      </c>
      <c r="AN6" s="15">
        <v>3</v>
      </c>
      <c r="AO6" s="6"/>
      <c r="AP6" s="6"/>
      <c r="AQ6" s="36">
        <f t="shared" si="4"/>
        <v>3</v>
      </c>
      <c r="AR6" s="6">
        <v>4</v>
      </c>
      <c r="AS6" s="6">
        <v>4</v>
      </c>
      <c r="AT6" s="6">
        <v>2</v>
      </c>
      <c r="AU6" s="15">
        <v>2</v>
      </c>
      <c r="AV6" s="6"/>
      <c r="AW6" s="6"/>
      <c r="AX6" s="6"/>
      <c r="AY6" s="36">
        <f t="shared" si="5"/>
        <v>4</v>
      </c>
      <c r="AZ6" s="6">
        <v>6</v>
      </c>
      <c r="BA6" s="15">
        <v>2</v>
      </c>
      <c r="BV6" s="6"/>
      <c r="BW6" s="6"/>
      <c r="BX6" s="6"/>
      <c r="BY6" s="6"/>
      <c r="BZ6" s="6"/>
      <c r="CA6" s="6"/>
    </row>
    <row r="7" spans="1:79" ht="15.75" customHeight="1">
      <c r="A7" s="7" t="s">
        <v>24</v>
      </c>
      <c r="B7" s="518"/>
      <c r="C7" s="36">
        <f t="shared" si="0"/>
        <v>4.5555555555555554</v>
      </c>
      <c r="D7" s="6">
        <v>5</v>
      </c>
      <c r="E7" s="32">
        <v>2</v>
      </c>
      <c r="F7" s="32">
        <v>4</v>
      </c>
      <c r="G7" s="32">
        <v>6</v>
      </c>
      <c r="H7" s="32">
        <v>3</v>
      </c>
      <c r="I7" s="6">
        <v>5</v>
      </c>
      <c r="J7" s="6">
        <v>5</v>
      </c>
      <c r="K7" s="6">
        <v>6</v>
      </c>
      <c r="L7" s="15">
        <v>5</v>
      </c>
      <c r="M7" s="14"/>
      <c r="N7" s="14"/>
      <c r="O7" s="36">
        <f t="shared" si="1"/>
        <v>5</v>
      </c>
      <c r="P7" s="6">
        <v>5</v>
      </c>
      <c r="Q7" s="6">
        <v>5</v>
      </c>
      <c r="R7" s="6">
        <v>6</v>
      </c>
      <c r="S7" s="6">
        <v>5</v>
      </c>
      <c r="T7" s="6">
        <v>5</v>
      </c>
      <c r="U7" s="6">
        <v>6</v>
      </c>
      <c r="V7" s="6">
        <v>6</v>
      </c>
      <c r="W7" s="6">
        <v>4</v>
      </c>
      <c r="X7" s="6">
        <v>3</v>
      </c>
      <c r="Y7" s="90"/>
      <c r="Z7" s="15"/>
      <c r="AA7" s="307">
        <f t="shared" si="2"/>
        <v>4</v>
      </c>
      <c r="AB7" s="6">
        <v>4</v>
      </c>
      <c r="AC7" s="6">
        <v>2</v>
      </c>
      <c r="AD7" s="6">
        <v>6</v>
      </c>
      <c r="AE7" s="6">
        <v>2</v>
      </c>
      <c r="AF7" s="15">
        <v>6</v>
      </c>
      <c r="AG7" s="6"/>
      <c r="AH7" s="6"/>
      <c r="AI7" s="36">
        <f t="shared" si="3"/>
        <v>4.4000000000000004</v>
      </c>
      <c r="AJ7" s="6">
        <v>5</v>
      </c>
      <c r="AK7" s="6">
        <v>4</v>
      </c>
      <c r="AL7" s="6">
        <v>6</v>
      </c>
      <c r="AM7" s="6">
        <v>3</v>
      </c>
      <c r="AN7" s="15">
        <v>4</v>
      </c>
      <c r="AO7" s="6"/>
      <c r="AP7" s="6"/>
      <c r="AQ7" s="36">
        <f t="shared" si="4"/>
        <v>3.75</v>
      </c>
      <c r="AR7" s="6">
        <v>5</v>
      </c>
      <c r="AS7" s="6">
        <v>6</v>
      </c>
      <c r="AT7" s="6">
        <v>2</v>
      </c>
      <c r="AU7" s="15">
        <v>2</v>
      </c>
      <c r="AV7" s="6"/>
      <c r="AW7" s="6"/>
      <c r="AX7" s="6"/>
      <c r="AY7" s="36">
        <f t="shared" si="5"/>
        <v>4</v>
      </c>
      <c r="AZ7" s="6">
        <v>7</v>
      </c>
      <c r="BA7" s="15">
        <v>1</v>
      </c>
      <c r="BV7" s="6"/>
      <c r="BW7" s="6"/>
      <c r="BX7" s="6"/>
      <c r="BY7" s="6"/>
      <c r="BZ7" s="6"/>
      <c r="CA7" s="6"/>
    </row>
    <row r="8" spans="1:79" ht="15.75" customHeight="1">
      <c r="A8" s="7" t="s">
        <v>25</v>
      </c>
      <c r="B8" s="518"/>
      <c r="C8" s="36">
        <f t="shared" si="0"/>
        <v>4.333333333333333</v>
      </c>
      <c r="D8" s="6">
        <v>4</v>
      </c>
      <c r="E8" s="32">
        <v>5</v>
      </c>
      <c r="F8" s="32">
        <v>5</v>
      </c>
      <c r="G8" s="32">
        <v>6</v>
      </c>
      <c r="H8" s="32">
        <v>5</v>
      </c>
      <c r="I8" s="6">
        <v>4</v>
      </c>
      <c r="J8" s="6">
        <v>4</v>
      </c>
      <c r="K8" s="6">
        <v>3</v>
      </c>
      <c r="L8" s="15">
        <v>3</v>
      </c>
      <c r="M8" s="14"/>
      <c r="N8" s="14"/>
      <c r="O8" s="36">
        <f t="shared" si="1"/>
        <v>4.4444444444444446</v>
      </c>
      <c r="P8" s="6">
        <v>5</v>
      </c>
      <c r="Q8" s="6">
        <v>4</v>
      </c>
      <c r="R8" s="6">
        <v>7</v>
      </c>
      <c r="S8" s="6">
        <v>5</v>
      </c>
      <c r="T8" s="6">
        <v>4</v>
      </c>
      <c r="U8" s="6">
        <v>3</v>
      </c>
      <c r="V8" s="6">
        <v>7</v>
      </c>
      <c r="W8" s="6">
        <v>3</v>
      </c>
      <c r="X8" s="6">
        <v>2</v>
      </c>
      <c r="Y8" s="90"/>
      <c r="Z8" s="15"/>
      <c r="AA8" s="307">
        <f t="shared" si="2"/>
        <v>4</v>
      </c>
      <c r="AB8" s="6">
        <v>4</v>
      </c>
      <c r="AC8" s="6">
        <v>1</v>
      </c>
      <c r="AD8" s="6">
        <v>7</v>
      </c>
      <c r="AE8" s="6">
        <v>1</v>
      </c>
      <c r="AF8" s="15">
        <v>7</v>
      </c>
      <c r="AG8" s="6"/>
      <c r="AH8" s="6"/>
      <c r="AI8" s="36">
        <f t="shared" si="3"/>
        <v>4.4000000000000004</v>
      </c>
      <c r="AJ8" s="6">
        <v>5</v>
      </c>
      <c r="AK8" s="6">
        <v>3</v>
      </c>
      <c r="AL8" s="6">
        <v>5</v>
      </c>
      <c r="AM8" s="6">
        <v>3</v>
      </c>
      <c r="AN8" s="15">
        <v>6</v>
      </c>
      <c r="AO8" s="6"/>
      <c r="AP8" s="6"/>
      <c r="AQ8" s="36">
        <f t="shared" si="4"/>
        <v>3.5</v>
      </c>
      <c r="AR8" s="6">
        <v>5</v>
      </c>
      <c r="AS8" s="6">
        <v>2</v>
      </c>
      <c r="AT8" s="6">
        <v>5</v>
      </c>
      <c r="AU8" s="15">
        <v>2</v>
      </c>
      <c r="AV8" s="6"/>
      <c r="AW8" s="6"/>
      <c r="AX8" s="6"/>
      <c r="AY8" s="36">
        <f t="shared" si="5"/>
        <v>4</v>
      </c>
      <c r="AZ8" s="6">
        <v>7</v>
      </c>
      <c r="BA8" s="15">
        <v>1</v>
      </c>
      <c r="BV8" s="6"/>
      <c r="BW8" s="6"/>
      <c r="BX8" s="6"/>
      <c r="BY8" s="6"/>
      <c r="BZ8" s="6"/>
      <c r="CA8" s="6"/>
    </row>
    <row r="9" spans="1:79" ht="15.75" customHeight="1">
      <c r="A9" s="7" t="s">
        <v>154</v>
      </c>
      <c r="B9" s="518"/>
      <c r="C9" s="36">
        <f t="shared" si="0"/>
        <v>4</v>
      </c>
      <c r="D9" s="6">
        <v>4</v>
      </c>
      <c r="E9" s="32">
        <v>5</v>
      </c>
      <c r="F9" s="32">
        <v>3</v>
      </c>
      <c r="G9" s="32">
        <v>5</v>
      </c>
      <c r="H9" s="32">
        <v>6</v>
      </c>
      <c r="I9" s="6">
        <v>4</v>
      </c>
      <c r="J9" s="6">
        <v>3</v>
      </c>
      <c r="K9" s="6">
        <v>3</v>
      </c>
      <c r="L9" s="15">
        <v>3</v>
      </c>
      <c r="M9" s="14"/>
      <c r="N9" s="14"/>
      <c r="O9" s="36">
        <f t="shared" si="1"/>
        <v>4.333333333333333</v>
      </c>
      <c r="P9" s="6">
        <v>4</v>
      </c>
      <c r="Q9" s="6">
        <v>3</v>
      </c>
      <c r="R9" s="6">
        <v>6</v>
      </c>
      <c r="S9" s="6">
        <v>6</v>
      </c>
      <c r="T9" s="6">
        <v>3</v>
      </c>
      <c r="U9" s="6">
        <v>6</v>
      </c>
      <c r="V9" s="6">
        <v>6</v>
      </c>
      <c r="W9" s="6">
        <v>1</v>
      </c>
      <c r="X9" s="6">
        <v>4</v>
      </c>
      <c r="Y9" s="90"/>
      <c r="Z9" s="15"/>
      <c r="AA9" s="307">
        <f t="shared" si="2"/>
        <v>4</v>
      </c>
      <c r="AB9" s="6">
        <v>6</v>
      </c>
      <c r="AC9" s="6">
        <v>2</v>
      </c>
      <c r="AD9" s="6">
        <v>6</v>
      </c>
      <c r="AE9" s="6">
        <v>1</v>
      </c>
      <c r="AF9" s="15">
        <v>5</v>
      </c>
      <c r="AG9" s="6"/>
      <c r="AH9" s="6"/>
      <c r="AI9" s="36">
        <f t="shared" si="3"/>
        <v>5.8</v>
      </c>
      <c r="AJ9" s="6">
        <v>6</v>
      </c>
      <c r="AK9" s="6">
        <v>6</v>
      </c>
      <c r="AL9" s="6">
        <v>7</v>
      </c>
      <c r="AM9" s="6">
        <v>5</v>
      </c>
      <c r="AN9" s="15">
        <v>5</v>
      </c>
      <c r="AO9" s="6"/>
      <c r="AP9" s="6"/>
      <c r="AQ9" s="36">
        <f t="shared" si="4"/>
        <v>2</v>
      </c>
      <c r="AR9" s="6">
        <v>2</v>
      </c>
      <c r="AS9" s="6">
        <v>2</v>
      </c>
      <c r="AT9" s="6">
        <v>3</v>
      </c>
      <c r="AU9" s="15">
        <v>1</v>
      </c>
      <c r="AV9" s="6"/>
      <c r="AW9" s="6"/>
      <c r="AX9" s="6"/>
      <c r="AY9" s="36">
        <f t="shared" si="5"/>
        <v>3.5</v>
      </c>
      <c r="AZ9" s="6">
        <v>4</v>
      </c>
      <c r="BA9" s="15">
        <v>3</v>
      </c>
      <c r="BV9" s="6"/>
      <c r="BW9" s="6"/>
      <c r="BX9" s="6"/>
      <c r="BY9" s="6"/>
      <c r="BZ9" s="6"/>
      <c r="CA9" s="6"/>
    </row>
    <row r="10" spans="1:79" ht="15.75" customHeight="1">
      <c r="A10" s="7" t="s">
        <v>27</v>
      </c>
      <c r="B10" s="518"/>
      <c r="C10" s="36">
        <f t="shared" si="0"/>
        <v>4.5555555555555554</v>
      </c>
      <c r="D10" s="6">
        <v>7</v>
      </c>
      <c r="E10" s="32">
        <v>1</v>
      </c>
      <c r="F10" s="32">
        <v>2</v>
      </c>
      <c r="G10" s="32">
        <v>4</v>
      </c>
      <c r="H10" s="32">
        <v>2</v>
      </c>
      <c r="I10" s="6">
        <v>7</v>
      </c>
      <c r="J10" s="6">
        <v>6</v>
      </c>
      <c r="K10" s="6">
        <v>6</v>
      </c>
      <c r="L10" s="15">
        <v>6</v>
      </c>
      <c r="M10" s="14"/>
      <c r="N10" s="14"/>
      <c r="O10" s="36">
        <f t="shared" si="1"/>
        <v>3.1111111111111112</v>
      </c>
      <c r="P10" s="6">
        <v>4</v>
      </c>
      <c r="Q10" s="6">
        <v>4</v>
      </c>
      <c r="R10" s="6">
        <v>4</v>
      </c>
      <c r="S10" s="6">
        <v>4</v>
      </c>
      <c r="T10" s="6">
        <v>2</v>
      </c>
      <c r="U10" s="6">
        <v>3</v>
      </c>
      <c r="V10" s="6">
        <v>4</v>
      </c>
      <c r="W10" s="6">
        <v>1</v>
      </c>
      <c r="X10" s="15">
        <v>2</v>
      </c>
      <c r="Y10" s="90"/>
      <c r="Z10" s="15"/>
      <c r="AA10" s="307">
        <f t="shared" si="2"/>
        <v>7</v>
      </c>
      <c r="AB10" s="6">
        <v>7</v>
      </c>
      <c r="AC10" s="6">
        <v>7</v>
      </c>
      <c r="AD10" s="6">
        <v>7</v>
      </c>
      <c r="AE10" s="6">
        <v>7</v>
      </c>
      <c r="AF10" s="15">
        <v>7</v>
      </c>
      <c r="AG10" s="6"/>
      <c r="AH10" s="6"/>
      <c r="AI10" s="36">
        <f t="shared" si="3"/>
        <v>2.2000000000000002</v>
      </c>
      <c r="AJ10" s="6">
        <v>5</v>
      </c>
      <c r="AK10" s="6">
        <v>2</v>
      </c>
      <c r="AL10" s="6">
        <v>2</v>
      </c>
      <c r="AM10" s="6">
        <v>1</v>
      </c>
      <c r="AN10" s="15">
        <v>1</v>
      </c>
      <c r="AO10" s="6"/>
      <c r="AP10" s="6"/>
      <c r="AQ10" s="36">
        <f t="shared" si="4"/>
        <v>5.75</v>
      </c>
      <c r="AR10" s="6">
        <v>5</v>
      </c>
      <c r="AS10" s="6">
        <v>6</v>
      </c>
      <c r="AT10" s="6">
        <v>6</v>
      </c>
      <c r="AU10" s="15">
        <v>6</v>
      </c>
      <c r="AV10" s="6"/>
      <c r="AW10" s="6"/>
      <c r="AX10" s="6"/>
      <c r="AY10" s="36">
        <f t="shared" si="5"/>
        <v>4</v>
      </c>
      <c r="AZ10" s="6">
        <v>6</v>
      </c>
      <c r="BA10" s="15">
        <v>2</v>
      </c>
      <c r="BV10" s="6"/>
      <c r="BW10" s="6"/>
      <c r="BX10" s="6"/>
      <c r="BY10" s="6"/>
      <c r="BZ10" s="6"/>
      <c r="CA10" s="6"/>
    </row>
    <row r="11" spans="1:79" ht="15.75" customHeight="1">
      <c r="A11" s="7" t="s">
        <v>28</v>
      </c>
      <c r="B11" s="518"/>
      <c r="C11" s="36">
        <f t="shared" si="0"/>
        <v>4.2222222222222223</v>
      </c>
      <c r="D11" s="6">
        <v>6</v>
      </c>
      <c r="E11" s="6">
        <v>2</v>
      </c>
      <c r="F11" s="6">
        <v>5</v>
      </c>
      <c r="G11" s="6">
        <v>5</v>
      </c>
      <c r="H11" s="6">
        <v>5</v>
      </c>
      <c r="I11" s="6">
        <v>5</v>
      </c>
      <c r="J11" s="6">
        <v>2</v>
      </c>
      <c r="K11" s="6">
        <v>3</v>
      </c>
      <c r="L11" s="15">
        <v>5</v>
      </c>
      <c r="M11" s="14"/>
      <c r="N11" s="14"/>
      <c r="O11" s="36">
        <f t="shared" si="1"/>
        <v>5.666666666666667</v>
      </c>
      <c r="P11" s="6">
        <v>6</v>
      </c>
      <c r="Q11" s="6">
        <v>6</v>
      </c>
      <c r="R11" s="6">
        <v>7</v>
      </c>
      <c r="S11" s="6">
        <v>7</v>
      </c>
      <c r="T11" s="6">
        <v>6</v>
      </c>
      <c r="U11" s="6">
        <v>5</v>
      </c>
      <c r="V11" s="6">
        <v>6</v>
      </c>
      <c r="W11" s="6">
        <v>4</v>
      </c>
      <c r="X11" s="6">
        <v>4</v>
      </c>
      <c r="Y11" s="90"/>
      <c r="Z11" s="15"/>
      <c r="AA11" s="307">
        <f t="shared" si="2"/>
        <v>4.4000000000000004</v>
      </c>
      <c r="AB11" s="6">
        <v>6</v>
      </c>
      <c r="AC11" s="6">
        <v>2</v>
      </c>
      <c r="AD11" s="6">
        <v>6</v>
      </c>
      <c r="AE11" s="14">
        <v>2</v>
      </c>
      <c r="AF11" s="15">
        <v>6</v>
      </c>
      <c r="AI11" s="36">
        <f t="shared" si="3"/>
        <v>2.4</v>
      </c>
      <c r="AJ11" s="6">
        <v>2</v>
      </c>
      <c r="AK11" s="6">
        <v>3</v>
      </c>
      <c r="AL11" s="6">
        <v>2</v>
      </c>
      <c r="AM11" s="6">
        <v>2</v>
      </c>
      <c r="AN11" s="15">
        <v>3</v>
      </c>
      <c r="AQ11" s="36">
        <f t="shared" si="4"/>
        <v>3.25</v>
      </c>
      <c r="AR11" s="6">
        <v>5</v>
      </c>
      <c r="AS11" s="6">
        <v>4</v>
      </c>
      <c r="AT11" s="6">
        <v>2</v>
      </c>
      <c r="AU11" s="15">
        <v>2</v>
      </c>
      <c r="AY11" s="36">
        <f t="shared" si="5"/>
        <v>3.5</v>
      </c>
      <c r="AZ11" s="6">
        <v>5</v>
      </c>
      <c r="BA11" s="15">
        <v>2</v>
      </c>
      <c r="BV11" s="6"/>
      <c r="BW11" s="6"/>
      <c r="BX11" s="6"/>
      <c r="BY11" s="6"/>
      <c r="BZ11" s="6"/>
      <c r="CA11" s="6"/>
    </row>
    <row r="12" spans="1:79" ht="15.75" customHeight="1">
      <c r="A12" s="105" t="s">
        <v>29</v>
      </c>
      <c r="B12" s="518"/>
      <c r="C12" s="104">
        <f t="shared" si="0"/>
        <v>4.1111111111111107</v>
      </c>
      <c r="D12" s="87">
        <v>3</v>
      </c>
      <c r="E12" s="87">
        <v>5</v>
      </c>
      <c r="F12" s="87">
        <v>5</v>
      </c>
      <c r="G12" s="87">
        <v>7</v>
      </c>
      <c r="H12" s="87">
        <v>7</v>
      </c>
      <c r="I12" s="87">
        <v>3</v>
      </c>
      <c r="J12" s="87">
        <v>2</v>
      </c>
      <c r="K12" s="87">
        <v>2</v>
      </c>
      <c r="L12" s="100">
        <v>3</v>
      </c>
      <c r="M12" s="14"/>
      <c r="N12" s="14"/>
      <c r="O12" s="104">
        <f t="shared" si="1"/>
        <v>5</v>
      </c>
      <c r="P12" s="107">
        <v>1</v>
      </c>
      <c r="Q12" s="87">
        <v>5</v>
      </c>
      <c r="R12" s="87">
        <v>6</v>
      </c>
      <c r="S12" s="87">
        <v>6</v>
      </c>
      <c r="T12" s="87">
        <v>6</v>
      </c>
      <c r="U12" s="87">
        <v>6</v>
      </c>
      <c r="V12" s="87">
        <v>7</v>
      </c>
      <c r="W12" s="87">
        <v>5</v>
      </c>
      <c r="X12" s="88">
        <v>3</v>
      </c>
      <c r="Y12" s="14"/>
      <c r="Z12" s="15"/>
      <c r="AA12" s="308">
        <f t="shared" si="2"/>
        <v>4.2</v>
      </c>
      <c r="AB12" s="87">
        <v>6</v>
      </c>
      <c r="AC12" s="87">
        <v>1</v>
      </c>
      <c r="AD12" s="87">
        <v>7</v>
      </c>
      <c r="AE12" s="87">
        <v>2</v>
      </c>
      <c r="AF12" s="88">
        <v>5</v>
      </c>
      <c r="AI12" s="104">
        <f t="shared" si="3"/>
        <v>5</v>
      </c>
      <c r="AJ12" s="87">
        <v>6</v>
      </c>
      <c r="AK12" s="87">
        <v>5</v>
      </c>
      <c r="AL12" s="87">
        <v>4</v>
      </c>
      <c r="AM12" s="87">
        <v>4</v>
      </c>
      <c r="AN12" s="88">
        <v>6</v>
      </c>
      <c r="AQ12" s="104">
        <f t="shared" si="4"/>
        <v>4.25</v>
      </c>
      <c r="AR12" s="87">
        <v>3</v>
      </c>
      <c r="AS12" s="87">
        <v>6</v>
      </c>
      <c r="AT12" s="87">
        <v>6</v>
      </c>
      <c r="AU12" s="88">
        <v>2</v>
      </c>
      <c r="AY12" s="104">
        <f t="shared" si="5"/>
        <v>4</v>
      </c>
      <c r="AZ12" s="87">
        <v>6</v>
      </c>
      <c r="BA12" s="100">
        <v>2</v>
      </c>
      <c r="BV12" s="6"/>
      <c r="BW12" s="6"/>
      <c r="BX12" s="6"/>
      <c r="BY12" s="6"/>
      <c r="BZ12" s="6"/>
      <c r="CA12" s="6"/>
    </row>
    <row r="13" spans="1:79" ht="15.75" customHeight="1">
      <c r="A13" s="7" t="s">
        <v>30</v>
      </c>
      <c r="B13" s="518"/>
      <c r="C13" s="36">
        <f t="shared" si="0"/>
        <v>4.7777777777777777</v>
      </c>
      <c r="D13" s="6">
        <v>6</v>
      </c>
      <c r="E13" s="6">
        <v>2</v>
      </c>
      <c r="F13" s="6">
        <v>2</v>
      </c>
      <c r="G13" s="6">
        <v>5</v>
      </c>
      <c r="H13" s="6">
        <v>6</v>
      </c>
      <c r="I13" s="6">
        <v>6</v>
      </c>
      <c r="J13" s="6">
        <v>5</v>
      </c>
      <c r="K13" s="6">
        <v>6</v>
      </c>
      <c r="L13" s="89">
        <v>5</v>
      </c>
      <c r="M13" s="14"/>
      <c r="N13" s="14"/>
      <c r="O13" s="36">
        <f t="shared" si="1"/>
        <v>5.8888888888888893</v>
      </c>
      <c r="P13" s="6">
        <v>5</v>
      </c>
      <c r="Q13" s="6">
        <v>5</v>
      </c>
      <c r="R13" s="6">
        <v>6</v>
      </c>
      <c r="S13" s="6">
        <v>6</v>
      </c>
      <c r="T13" s="6">
        <v>6</v>
      </c>
      <c r="U13" s="6">
        <v>6</v>
      </c>
      <c r="V13" s="6">
        <v>7</v>
      </c>
      <c r="W13" s="6">
        <v>6</v>
      </c>
      <c r="X13" s="15">
        <v>6</v>
      </c>
      <c r="Y13" s="14"/>
      <c r="Z13" s="15"/>
      <c r="AA13" s="307">
        <f t="shared" si="2"/>
        <v>4.2</v>
      </c>
      <c r="AB13" s="6">
        <v>6</v>
      </c>
      <c r="AC13" s="6">
        <v>2</v>
      </c>
      <c r="AD13" s="6">
        <v>6</v>
      </c>
      <c r="AE13" s="6">
        <v>1</v>
      </c>
      <c r="AF13" s="15">
        <v>6</v>
      </c>
      <c r="AI13" s="36">
        <f t="shared" si="3"/>
        <v>3.2</v>
      </c>
      <c r="AJ13" s="14">
        <v>5</v>
      </c>
      <c r="AK13" s="14">
        <v>4</v>
      </c>
      <c r="AL13" s="14">
        <v>2</v>
      </c>
      <c r="AM13" s="14">
        <v>1</v>
      </c>
      <c r="AN13" s="15">
        <v>4</v>
      </c>
      <c r="AQ13" s="36">
        <f t="shared" si="4"/>
        <v>3.25</v>
      </c>
      <c r="AR13" s="6">
        <v>3</v>
      </c>
      <c r="AS13" s="6">
        <v>6</v>
      </c>
      <c r="AT13" s="6">
        <v>2</v>
      </c>
      <c r="AU13" s="15">
        <v>2</v>
      </c>
      <c r="AY13" s="36">
        <f t="shared" si="5"/>
        <v>4</v>
      </c>
      <c r="AZ13" s="6">
        <v>6</v>
      </c>
      <c r="BA13" s="89">
        <v>2</v>
      </c>
      <c r="BV13" s="6"/>
      <c r="BW13" s="6"/>
      <c r="BX13" s="6"/>
      <c r="BY13" s="6"/>
      <c r="BZ13" s="6"/>
      <c r="CA13" s="6"/>
    </row>
    <row r="14" spans="1:79" ht="15.75" customHeight="1">
      <c r="A14" s="7" t="s">
        <v>31</v>
      </c>
      <c r="B14" s="518"/>
      <c r="C14" s="36">
        <f t="shared" si="0"/>
        <v>4.7777777777777777</v>
      </c>
      <c r="D14" s="6">
        <v>3</v>
      </c>
      <c r="E14" s="6">
        <v>5</v>
      </c>
      <c r="F14" s="6">
        <v>3</v>
      </c>
      <c r="G14" s="6">
        <v>6</v>
      </c>
      <c r="H14" s="6">
        <v>6</v>
      </c>
      <c r="I14" s="6">
        <v>5</v>
      </c>
      <c r="J14" s="6">
        <v>5</v>
      </c>
      <c r="K14" s="6">
        <v>5</v>
      </c>
      <c r="L14" s="15">
        <v>5</v>
      </c>
      <c r="M14" s="14"/>
      <c r="N14" s="14"/>
      <c r="O14" s="36">
        <f t="shared" si="1"/>
        <v>4.7777777777777777</v>
      </c>
      <c r="P14" s="6">
        <v>4</v>
      </c>
      <c r="Q14" s="6">
        <v>5</v>
      </c>
      <c r="R14" s="6">
        <v>7</v>
      </c>
      <c r="S14" s="6">
        <v>4</v>
      </c>
      <c r="T14" s="6">
        <v>4</v>
      </c>
      <c r="U14" s="6">
        <v>6</v>
      </c>
      <c r="V14" s="6">
        <v>6</v>
      </c>
      <c r="W14" s="6">
        <v>4</v>
      </c>
      <c r="X14" s="15">
        <v>3</v>
      </c>
      <c r="Y14" s="14"/>
      <c r="Z14" s="15"/>
      <c r="AA14" s="307">
        <f t="shared" si="2"/>
        <v>4.4000000000000004</v>
      </c>
      <c r="AB14" s="6">
        <v>3</v>
      </c>
      <c r="AC14" s="6">
        <v>5</v>
      </c>
      <c r="AD14" s="6">
        <v>3</v>
      </c>
      <c r="AE14" s="6">
        <v>6</v>
      </c>
      <c r="AF14" s="15">
        <v>5</v>
      </c>
      <c r="AI14" s="36">
        <f t="shared" si="3"/>
        <v>5.4</v>
      </c>
      <c r="AJ14" s="6">
        <v>7</v>
      </c>
      <c r="AK14" s="6">
        <v>5</v>
      </c>
      <c r="AL14" s="6">
        <v>4</v>
      </c>
      <c r="AM14" s="6">
        <v>6</v>
      </c>
      <c r="AN14" s="15">
        <v>5</v>
      </c>
      <c r="AQ14" s="36">
        <f t="shared" si="4"/>
        <v>5.5</v>
      </c>
      <c r="AR14" s="14">
        <v>7</v>
      </c>
      <c r="AS14" s="14">
        <v>5</v>
      </c>
      <c r="AT14" s="14">
        <v>5</v>
      </c>
      <c r="AU14" s="15">
        <v>5</v>
      </c>
      <c r="AY14" s="36">
        <f t="shared" si="5"/>
        <v>4</v>
      </c>
      <c r="AZ14" s="14">
        <v>7</v>
      </c>
      <c r="BA14" s="15">
        <v>1</v>
      </c>
      <c r="BV14" s="6"/>
      <c r="BW14" s="6"/>
      <c r="BX14" s="6"/>
      <c r="BY14" s="6"/>
      <c r="BZ14" s="6"/>
      <c r="CA14" s="6"/>
    </row>
    <row r="15" spans="1:79" ht="15.75" customHeight="1">
      <c r="A15" s="7" t="s">
        <v>32</v>
      </c>
      <c r="B15" s="518"/>
      <c r="C15" s="36">
        <f t="shared" si="0"/>
        <v>4.5555555555555554</v>
      </c>
      <c r="D15" s="6">
        <v>6</v>
      </c>
      <c r="E15" s="6">
        <v>2</v>
      </c>
      <c r="F15" s="6">
        <v>2</v>
      </c>
      <c r="G15" s="6">
        <v>7</v>
      </c>
      <c r="H15" s="6">
        <v>6</v>
      </c>
      <c r="I15" s="6">
        <v>1</v>
      </c>
      <c r="J15" s="6">
        <v>5</v>
      </c>
      <c r="K15" s="6">
        <v>7</v>
      </c>
      <c r="L15" s="15">
        <v>5</v>
      </c>
      <c r="M15" s="14"/>
      <c r="N15" s="14"/>
      <c r="O15" s="36">
        <f t="shared" si="1"/>
        <v>5.8888888888888893</v>
      </c>
      <c r="P15" s="6">
        <v>5</v>
      </c>
      <c r="Q15" s="6">
        <v>5</v>
      </c>
      <c r="R15" s="6">
        <v>7</v>
      </c>
      <c r="S15" s="6">
        <v>7</v>
      </c>
      <c r="T15" s="6">
        <v>4</v>
      </c>
      <c r="U15" s="6">
        <v>7</v>
      </c>
      <c r="V15" s="6">
        <v>7</v>
      </c>
      <c r="W15" s="6">
        <v>5</v>
      </c>
      <c r="X15" s="15">
        <v>6</v>
      </c>
      <c r="Y15" s="14"/>
      <c r="Z15" s="15"/>
      <c r="AA15" s="307">
        <f t="shared" si="2"/>
        <v>4.2</v>
      </c>
      <c r="AB15" s="6">
        <v>6</v>
      </c>
      <c r="AC15" s="6">
        <v>1</v>
      </c>
      <c r="AD15" s="6">
        <v>6</v>
      </c>
      <c r="AE15" s="6">
        <v>1</v>
      </c>
      <c r="AF15" s="15">
        <v>7</v>
      </c>
      <c r="AI15" s="36">
        <f t="shared" si="3"/>
        <v>3.2</v>
      </c>
      <c r="AJ15" s="6">
        <v>6</v>
      </c>
      <c r="AK15" s="6">
        <v>5</v>
      </c>
      <c r="AL15" s="6">
        <v>3</v>
      </c>
      <c r="AM15" s="6">
        <v>1</v>
      </c>
      <c r="AN15" s="15">
        <v>1</v>
      </c>
      <c r="AQ15" s="36">
        <f t="shared" si="4"/>
        <v>3</v>
      </c>
      <c r="AR15" s="14">
        <v>5</v>
      </c>
      <c r="AS15" s="14">
        <v>1</v>
      </c>
      <c r="AT15" s="14">
        <v>1</v>
      </c>
      <c r="AU15" s="15">
        <v>5</v>
      </c>
      <c r="AY15" s="36">
        <f t="shared" si="5"/>
        <v>3.5</v>
      </c>
      <c r="AZ15" s="6">
        <v>6</v>
      </c>
      <c r="BA15" s="15">
        <v>1</v>
      </c>
      <c r="BV15" s="6"/>
      <c r="BW15" s="6"/>
      <c r="BX15" s="6"/>
      <c r="BY15" s="6"/>
      <c r="BZ15" s="6"/>
      <c r="CA15" s="6"/>
    </row>
    <row r="16" spans="1:79" ht="15.75" customHeight="1">
      <c r="A16" s="7" t="s">
        <v>33</v>
      </c>
      <c r="B16" s="518"/>
      <c r="C16" s="36">
        <f t="shared" si="0"/>
        <v>4.5555555555555554</v>
      </c>
      <c r="D16" s="14">
        <v>4</v>
      </c>
      <c r="E16" s="14">
        <v>4</v>
      </c>
      <c r="F16" s="14">
        <v>4</v>
      </c>
      <c r="G16" s="14">
        <v>5</v>
      </c>
      <c r="H16" s="14">
        <v>5</v>
      </c>
      <c r="I16" s="14">
        <v>3</v>
      </c>
      <c r="J16" s="14">
        <v>6</v>
      </c>
      <c r="K16" s="14">
        <v>5</v>
      </c>
      <c r="L16" s="15">
        <v>5</v>
      </c>
      <c r="M16" s="14"/>
      <c r="N16" s="14"/>
      <c r="O16" s="36">
        <f t="shared" si="1"/>
        <v>5.7777777777777777</v>
      </c>
      <c r="P16" s="14">
        <v>5</v>
      </c>
      <c r="Q16" s="14">
        <v>5</v>
      </c>
      <c r="R16" s="14">
        <v>6</v>
      </c>
      <c r="S16" s="14">
        <v>5</v>
      </c>
      <c r="T16" s="14">
        <v>6</v>
      </c>
      <c r="U16" s="14">
        <v>6</v>
      </c>
      <c r="V16" s="14">
        <v>7</v>
      </c>
      <c r="W16" s="14">
        <v>6</v>
      </c>
      <c r="X16" s="15">
        <v>6</v>
      </c>
      <c r="Y16" s="14"/>
      <c r="Z16" s="15"/>
      <c r="AA16" s="307">
        <f t="shared" si="2"/>
        <v>4.8</v>
      </c>
      <c r="AB16" s="14">
        <v>6</v>
      </c>
      <c r="AC16" s="14">
        <v>3</v>
      </c>
      <c r="AD16" s="14">
        <v>5</v>
      </c>
      <c r="AE16" s="14">
        <v>4</v>
      </c>
      <c r="AF16" s="15">
        <v>6</v>
      </c>
      <c r="AI16" s="36">
        <f t="shared" si="3"/>
        <v>4.8</v>
      </c>
      <c r="AJ16" s="14">
        <v>5</v>
      </c>
      <c r="AK16" s="14">
        <v>4</v>
      </c>
      <c r="AL16" s="14">
        <v>5</v>
      </c>
      <c r="AM16" s="14">
        <v>5</v>
      </c>
      <c r="AN16" s="15">
        <v>5</v>
      </c>
      <c r="AQ16" s="36">
        <f t="shared" si="4"/>
        <v>4.25</v>
      </c>
      <c r="AR16" s="14">
        <v>5</v>
      </c>
      <c r="AS16" s="14">
        <v>5</v>
      </c>
      <c r="AT16" s="14">
        <v>4</v>
      </c>
      <c r="AU16" s="15">
        <v>3</v>
      </c>
      <c r="AY16" s="36">
        <f t="shared" si="5"/>
        <v>4</v>
      </c>
      <c r="AZ16" s="6">
        <v>6</v>
      </c>
      <c r="BA16" s="15">
        <v>2</v>
      </c>
      <c r="BV16" s="6"/>
      <c r="BW16" s="6"/>
      <c r="BX16" s="6"/>
      <c r="BY16" s="6"/>
      <c r="BZ16" s="6"/>
      <c r="CA16" s="6"/>
    </row>
    <row r="17" spans="1:79" ht="15.75" customHeight="1">
      <c r="A17" s="7" t="s">
        <v>34</v>
      </c>
      <c r="B17" s="518"/>
      <c r="C17" s="36">
        <f t="shared" si="0"/>
        <v>4.666666666666667</v>
      </c>
      <c r="D17" s="14">
        <v>6</v>
      </c>
      <c r="E17" s="14">
        <v>1</v>
      </c>
      <c r="F17" s="14">
        <v>4</v>
      </c>
      <c r="G17" s="14">
        <v>6</v>
      </c>
      <c r="H17" s="14">
        <v>6</v>
      </c>
      <c r="I17" s="14">
        <v>6</v>
      </c>
      <c r="J17" s="14">
        <v>1</v>
      </c>
      <c r="K17" s="14">
        <v>6</v>
      </c>
      <c r="L17" s="15">
        <v>6</v>
      </c>
      <c r="M17" s="14"/>
      <c r="N17" s="14"/>
      <c r="O17" s="36">
        <f t="shared" si="1"/>
        <v>6.2222222222222223</v>
      </c>
      <c r="P17" s="14">
        <v>6</v>
      </c>
      <c r="Q17" s="14">
        <v>6</v>
      </c>
      <c r="R17" s="14">
        <v>7</v>
      </c>
      <c r="S17" s="14">
        <v>4</v>
      </c>
      <c r="T17" s="14">
        <v>7</v>
      </c>
      <c r="U17" s="14">
        <v>7</v>
      </c>
      <c r="V17" s="14">
        <v>7</v>
      </c>
      <c r="W17" s="14">
        <v>6</v>
      </c>
      <c r="X17" s="15">
        <v>6</v>
      </c>
      <c r="Y17" s="14"/>
      <c r="Z17" s="15"/>
      <c r="AA17" s="307">
        <f t="shared" si="2"/>
        <v>4.5999999999999996</v>
      </c>
      <c r="AB17" s="14">
        <v>6</v>
      </c>
      <c r="AC17" s="14">
        <v>1</v>
      </c>
      <c r="AD17" s="14">
        <v>7</v>
      </c>
      <c r="AE17" s="14">
        <v>2</v>
      </c>
      <c r="AF17" s="15">
        <v>7</v>
      </c>
      <c r="AI17" s="36">
        <f t="shared" si="3"/>
        <v>2.4</v>
      </c>
      <c r="AJ17" s="14">
        <v>5</v>
      </c>
      <c r="AK17" s="14">
        <v>2</v>
      </c>
      <c r="AL17" s="14">
        <v>2</v>
      </c>
      <c r="AM17" s="14">
        <v>1</v>
      </c>
      <c r="AN17" s="15">
        <v>2</v>
      </c>
      <c r="AQ17" s="36">
        <f t="shared" si="4"/>
        <v>3</v>
      </c>
      <c r="AR17" s="14">
        <v>4</v>
      </c>
      <c r="AS17" s="14">
        <v>3</v>
      </c>
      <c r="AT17" s="14">
        <v>4</v>
      </c>
      <c r="AU17" s="15">
        <v>1</v>
      </c>
      <c r="AY17" s="36">
        <f t="shared" si="5"/>
        <v>4</v>
      </c>
      <c r="AZ17" s="6">
        <v>7</v>
      </c>
      <c r="BA17" s="15">
        <v>1</v>
      </c>
      <c r="BV17" s="6"/>
      <c r="BW17" s="6"/>
      <c r="BX17" s="6"/>
      <c r="BY17" s="6"/>
      <c r="BZ17" s="6"/>
      <c r="CA17" s="6"/>
    </row>
    <row r="18" spans="1:79" ht="15.75" customHeight="1">
      <c r="A18" s="7" t="s">
        <v>35</v>
      </c>
      <c r="B18" s="518"/>
      <c r="C18" s="36">
        <f t="shared" si="0"/>
        <v>3.7777777777777777</v>
      </c>
      <c r="D18" s="6">
        <v>2</v>
      </c>
      <c r="E18" s="6">
        <v>2</v>
      </c>
      <c r="F18" s="6">
        <v>6</v>
      </c>
      <c r="G18" s="6">
        <v>5</v>
      </c>
      <c r="H18" s="6">
        <v>6</v>
      </c>
      <c r="I18" s="6">
        <v>6</v>
      </c>
      <c r="J18" s="6">
        <v>2</v>
      </c>
      <c r="K18" s="6">
        <v>2</v>
      </c>
      <c r="L18" s="15">
        <v>3</v>
      </c>
      <c r="M18" s="14"/>
      <c r="N18" s="14"/>
      <c r="O18" s="36">
        <f t="shared" si="1"/>
        <v>3.1111111111111112</v>
      </c>
      <c r="P18" s="14">
        <v>3</v>
      </c>
      <c r="Q18" s="14">
        <v>3</v>
      </c>
      <c r="R18" s="14">
        <v>3</v>
      </c>
      <c r="S18" s="14">
        <v>1</v>
      </c>
      <c r="T18" s="14">
        <v>2</v>
      </c>
      <c r="U18" s="14">
        <v>6</v>
      </c>
      <c r="V18" s="14">
        <v>5</v>
      </c>
      <c r="W18" s="14">
        <v>2</v>
      </c>
      <c r="X18" s="15">
        <v>3</v>
      </c>
      <c r="Y18" s="14"/>
      <c r="Z18" s="15"/>
      <c r="AA18" s="307">
        <f t="shared" si="2"/>
        <v>2.6</v>
      </c>
      <c r="AB18" s="14">
        <v>3</v>
      </c>
      <c r="AC18" s="14">
        <v>3</v>
      </c>
      <c r="AD18" s="14">
        <v>2</v>
      </c>
      <c r="AE18" s="14">
        <v>2</v>
      </c>
      <c r="AF18" s="15">
        <v>3</v>
      </c>
      <c r="AI18" s="36">
        <f t="shared" si="3"/>
        <v>5.4</v>
      </c>
      <c r="AJ18" s="14">
        <v>5</v>
      </c>
      <c r="AK18" s="14">
        <v>5</v>
      </c>
      <c r="AL18" s="14">
        <v>5</v>
      </c>
      <c r="AM18" s="14">
        <v>6</v>
      </c>
      <c r="AN18" s="15">
        <v>6</v>
      </c>
      <c r="AQ18" s="36">
        <f t="shared" si="4"/>
        <v>4.5</v>
      </c>
      <c r="AR18" s="14">
        <v>1</v>
      </c>
      <c r="AS18" s="14">
        <v>6</v>
      </c>
      <c r="AT18" s="14">
        <v>6</v>
      </c>
      <c r="AU18" s="15">
        <v>5</v>
      </c>
      <c r="AY18" s="36">
        <f t="shared" si="5"/>
        <v>4</v>
      </c>
      <c r="AZ18" s="14">
        <v>6</v>
      </c>
      <c r="BA18" s="15">
        <v>2</v>
      </c>
      <c r="BV18" s="6"/>
      <c r="BW18" s="6"/>
      <c r="BX18" s="6"/>
      <c r="BY18" s="6"/>
      <c r="BZ18" s="6"/>
      <c r="CA18" s="6"/>
    </row>
    <row r="19" spans="1:79" ht="15.75" customHeight="1">
      <c r="A19" s="7" t="s">
        <v>36</v>
      </c>
      <c r="B19" s="518"/>
      <c r="C19" s="36">
        <f t="shared" si="0"/>
        <v>4.5555555555555554</v>
      </c>
      <c r="D19" s="6">
        <v>5</v>
      </c>
      <c r="E19" s="6">
        <v>3</v>
      </c>
      <c r="F19" s="6">
        <v>2</v>
      </c>
      <c r="G19" s="6">
        <v>6</v>
      </c>
      <c r="H19" s="6">
        <v>4</v>
      </c>
      <c r="I19" s="6">
        <v>5</v>
      </c>
      <c r="J19" s="6">
        <v>5</v>
      </c>
      <c r="K19" s="6">
        <v>6</v>
      </c>
      <c r="L19" s="89">
        <v>5</v>
      </c>
      <c r="M19" s="14"/>
      <c r="N19" s="14"/>
      <c r="O19" s="36">
        <f t="shared" si="1"/>
        <v>6.2222222222222223</v>
      </c>
      <c r="P19" s="6">
        <v>6</v>
      </c>
      <c r="Q19" s="6">
        <v>5</v>
      </c>
      <c r="R19" s="6">
        <v>6</v>
      </c>
      <c r="S19" s="6">
        <v>7</v>
      </c>
      <c r="T19" s="6">
        <v>6</v>
      </c>
      <c r="U19" s="6">
        <v>7</v>
      </c>
      <c r="V19" s="6">
        <v>7</v>
      </c>
      <c r="W19" s="6">
        <v>5</v>
      </c>
      <c r="X19" s="15">
        <v>7</v>
      </c>
      <c r="Y19" s="14"/>
      <c r="Z19" s="15"/>
      <c r="AA19" s="307">
        <f t="shared" si="2"/>
        <v>4.5999999999999996</v>
      </c>
      <c r="AB19" s="6">
        <v>7</v>
      </c>
      <c r="AC19" s="6">
        <v>1</v>
      </c>
      <c r="AD19" s="6">
        <v>7</v>
      </c>
      <c r="AE19" s="6">
        <v>1</v>
      </c>
      <c r="AF19" s="15">
        <v>7</v>
      </c>
      <c r="AG19" s="16"/>
      <c r="AH19" s="16"/>
      <c r="AI19" s="36">
        <f t="shared" si="3"/>
        <v>4.4000000000000004</v>
      </c>
      <c r="AJ19" s="6">
        <v>7</v>
      </c>
      <c r="AK19" s="6">
        <v>3</v>
      </c>
      <c r="AL19" s="6">
        <v>3</v>
      </c>
      <c r="AM19" s="6">
        <v>5</v>
      </c>
      <c r="AN19" s="15">
        <v>4</v>
      </c>
      <c r="AO19" s="16"/>
      <c r="AP19" s="16"/>
      <c r="AQ19" s="36">
        <f t="shared" si="4"/>
        <v>2.5</v>
      </c>
      <c r="AR19" s="6">
        <v>1</v>
      </c>
      <c r="AS19" s="6">
        <v>6</v>
      </c>
      <c r="AT19" s="6">
        <v>2</v>
      </c>
      <c r="AU19" s="15">
        <v>1</v>
      </c>
      <c r="AV19" s="16"/>
      <c r="AW19" s="16"/>
      <c r="AX19" s="16"/>
      <c r="AY19" s="36">
        <f t="shared" si="5"/>
        <v>3.5</v>
      </c>
      <c r="AZ19" s="6">
        <v>6</v>
      </c>
      <c r="BA19" s="15">
        <v>1</v>
      </c>
      <c r="BV19" s="6"/>
      <c r="BW19" s="6"/>
      <c r="BX19" s="6"/>
      <c r="BY19" s="6"/>
      <c r="BZ19" s="6"/>
      <c r="CA19" s="6"/>
    </row>
    <row r="20" spans="1:79" ht="15.75" customHeight="1">
      <c r="A20" s="7" t="s">
        <v>37</v>
      </c>
      <c r="B20" s="518"/>
      <c r="C20" s="36">
        <f t="shared" si="0"/>
        <v>4.666666666666667</v>
      </c>
      <c r="D20" s="6">
        <v>4</v>
      </c>
      <c r="E20" s="6">
        <v>2</v>
      </c>
      <c r="F20" s="6">
        <v>4</v>
      </c>
      <c r="G20" s="6">
        <v>6</v>
      </c>
      <c r="H20" s="6">
        <v>6</v>
      </c>
      <c r="I20" s="6">
        <v>4</v>
      </c>
      <c r="J20" s="6">
        <v>6</v>
      </c>
      <c r="K20" s="6">
        <v>5</v>
      </c>
      <c r="L20" s="89">
        <v>5</v>
      </c>
      <c r="M20" s="14"/>
      <c r="N20" s="14"/>
      <c r="O20" s="36">
        <f t="shared" si="1"/>
        <v>5.666666666666667</v>
      </c>
      <c r="P20" s="6">
        <v>6</v>
      </c>
      <c r="Q20" s="6">
        <v>5</v>
      </c>
      <c r="R20" s="6">
        <v>7</v>
      </c>
      <c r="S20" s="6">
        <v>6</v>
      </c>
      <c r="T20" s="6">
        <v>5</v>
      </c>
      <c r="U20" s="6">
        <v>7</v>
      </c>
      <c r="V20" s="6">
        <v>7</v>
      </c>
      <c r="W20" s="6">
        <v>5</v>
      </c>
      <c r="X20" s="15">
        <v>3</v>
      </c>
      <c r="Y20" s="14"/>
      <c r="Z20" s="15"/>
      <c r="AA20" s="307">
        <f t="shared" si="2"/>
        <v>4.5999999999999996</v>
      </c>
      <c r="AB20" s="6">
        <v>6</v>
      </c>
      <c r="AC20" s="6">
        <v>1</v>
      </c>
      <c r="AD20" s="6">
        <v>7</v>
      </c>
      <c r="AE20" s="6">
        <v>2</v>
      </c>
      <c r="AF20" s="15">
        <v>7</v>
      </c>
      <c r="AG20" s="16"/>
      <c r="AH20" s="16"/>
      <c r="AI20" s="36">
        <f t="shared" si="3"/>
        <v>3.8</v>
      </c>
      <c r="AJ20" s="6">
        <v>6</v>
      </c>
      <c r="AK20" s="6">
        <v>4</v>
      </c>
      <c r="AL20" s="6">
        <v>2</v>
      </c>
      <c r="AM20" s="6">
        <v>3</v>
      </c>
      <c r="AN20" s="15">
        <v>4</v>
      </c>
      <c r="AO20" s="16"/>
      <c r="AP20" s="16"/>
      <c r="AQ20" s="36">
        <f t="shared" si="4"/>
        <v>4.5</v>
      </c>
      <c r="AR20" s="6">
        <v>6</v>
      </c>
      <c r="AS20" s="6">
        <v>6</v>
      </c>
      <c r="AT20" s="6">
        <v>3</v>
      </c>
      <c r="AU20" s="6">
        <v>3</v>
      </c>
      <c r="AV20" s="334"/>
      <c r="AW20" s="16"/>
      <c r="AX20" s="17"/>
      <c r="AY20" s="36">
        <f t="shared" si="5"/>
        <v>4</v>
      </c>
      <c r="AZ20" s="6">
        <v>7</v>
      </c>
      <c r="BA20" s="15">
        <v>1</v>
      </c>
      <c r="BV20" s="6"/>
      <c r="BW20" s="6"/>
      <c r="BX20" s="6"/>
      <c r="BY20" s="6"/>
      <c r="BZ20" s="6"/>
      <c r="CA20" s="6"/>
    </row>
    <row r="21" spans="1:79" ht="15.75" customHeight="1">
      <c r="A21" s="7" t="s">
        <v>38</v>
      </c>
      <c r="B21" s="518"/>
      <c r="C21" s="36">
        <f t="shared" si="0"/>
        <v>4.666666666666667</v>
      </c>
      <c r="D21" s="6">
        <v>5</v>
      </c>
      <c r="E21" s="6">
        <v>3</v>
      </c>
      <c r="F21" s="6">
        <v>4</v>
      </c>
      <c r="G21" s="6">
        <v>5</v>
      </c>
      <c r="H21" s="6">
        <v>5</v>
      </c>
      <c r="I21" s="6">
        <v>6</v>
      </c>
      <c r="J21" s="6">
        <v>5</v>
      </c>
      <c r="K21" s="6">
        <v>4</v>
      </c>
      <c r="L21" s="89">
        <v>5</v>
      </c>
      <c r="M21" s="14"/>
      <c r="N21" s="14"/>
      <c r="O21" s="36">
        <f t="shared" si="1"/>
        <v>4.7777777777777777</v>
      </c>
      <c r="P21" s="6">
        <v>6</v>
      </c>
      <c r="Q21" s="6">
        <v>4</v>
      </c>
      <c r="R21" s="6">
        <v>5</v>
      </c>
      <c r="S21" s="6">
        <v>4</v>
      </c>
      <c r="T21" s="6">
        <v>5</v>
      </c>
      <c r="U21" s="6">
        <v>5</v>
      </c>
      <c r="V21" s="6">
        <v>4</v>
      </c>
      <c r="W21" s="6">
        <v>5</v>
      </c>
      <c r="X21" s="15">
        <v>5</v>
      </c>
      <c r="Y21" s="14"/>
      <c r="Z21" s="15"/>
      <c r="AA21" s="307">
        <f t="shared" si="2"/>
        <v>4.4000000000000004</v>
      </c>
      <c r="AB21" s="6">
        <v>5</v>
      </c>
      <c r="AC21" s="6">
        <v>3</v>
      </c>
      <c r="AD21" s="6">
        <v>4</v>
      </c>
      <c r="AE21" s="6">
        <v>6</v>
      </c>
      <c r="AF21" s="15">
        <v>4</v>
      </c>
      <c r="AG21" s="16"/>
      <c r="AH21" s="16"/>
      <c r="AI21" s="36">
        <f t="shared" si="3"/>
        <v>4.2</v>
      </c>
      <c r="AJ21" s="6">
        <v>6</v>
      </c>
      <c r="AK21" s="6">
        <v>5</v>
      </c>
      <c r="AL21" s="6">
        <v>4</v>
      </c>
      <c r="AM21" s="6">
        <v>3</v>
      </c>
      <c r="AN21" s="15">
        <v>3</v>
      </c>
      <c r="AO21" s="16"/>
      <c r="AP21" s="16"/>
      <c r="AQ21" s="36">
        <f t="shared" si="4"/>
        <v>3.25</v>
      </c>
      <c r="AR21" s="6">
        <v>5</v>
      </c>
      <c r="AS21" s="6">
        <v>4</v>
      </c>
      <c r="AT21" s="6">
        <v>1</v>
      </c>
      <c r="AU21" s="6">
        <v>3</v>
      </c>
      <c r="AV21" s="334"/>
      <c r="AW21" s="16"/>
      <c r="AX21" s="17"/>
      <c r="AY21" s="36">
        <f t="shared" si="5"/>
        <v>4</v>
      </c>
      <c r="AZ21" s="6">
        <v>4</v>
      </c>
      <c r="BA21" s="15">
        <v>4</v>
      </c>
      <c r="BV21" s="6"/>
      <c r="BW21" s="6"/>
      <c r="BX21" s="6"/>
      <c r="BY21" s="6"/>
      <c r="BZ21" s="6"/>
      <c r="CA21" s="6"/>
    </row>
    <row r="22" spans="1:79" ht="15" customHeight="1">
      <c r="A22" s="44"/>
      <c r="B22" s="519"/>
      <c r="C22" s="72">
        <f t="shared" ref="C22:C42" si="6">AVERAGE(D22:L22)</f>
        <v>4.4722222222222223</v>
      </c>
      <c r="D22" s="18">
        <f t="shared" ref="D22:L22" si="7">AVERAGE(D2:D21)</f>
        <v>4.75</v>
      </c>
      <c r="E22" s="19">
        <f t="shared" si="7"/>
        <v>3.05</v>
      </c>
      <c r="F22" s="19">
        <f t="shared" si="7"/>
        <v>3.5</v>
      </c>
      <c r="G22" s="19">
        <f t="shared" si="7"/>
        <v>5.35</v>
      </c>
      <c r="H22" s="19">
        <f t="shared" si="7"/>
        <v>5</v>
      </c>
      <c r="I22" s="19">
        <f t="shared" si="7"/>
        <v>4.55</v>
      </c>
      <c r="J22" s="19">
        <f t="shared" si="7"/>
        <v>4.5999999999999996</v>
      </c>
      <c r="K22" s="19">
        <f t="shared" si="7"/>
        <v>4.75</v>
      </c>
      <c r="L22" s="261">
        <f t="shared" si="7"/>
        <v>4.7</v>
      </c>
      <c r="M22" s="335"/>
      <c r="N22" s="132"/>
      <c r="O22" s="72">
        <f t="shared" ref="O22:O60" si="8">AVERAGE(P22:X22)</f>
        <v>5.094444444444445</v>
      </c>
      <c r="P22" s="19">
        <f t="shared" ref="P22:X22" si="9">AVERAGE(P2:P21)</f>
        <v>5.0999999999999996</v>
      </c>
      <c r="Q22" s="19">
        <f t="shared" si="9"/>
        <v>4.95</v>
      </c>
      <c r="R22" s="19">
        <f t="shared" si="9"/>
        <v>5.65</v>
      </c>
      <c r="S22" s="19">
        <f t="shared" si="9"/>
        <v>5.0999999999999996</v>
      </c>
      <c r="T22" s="19">
        <f t="shared" si="9"/>
        <v>4.75</v>
      </c>
      <c r="U22" s="19">
        <f t="shared" si="9"/>
        <v>5.7</v>
      </c>
      <c r="V22" s="19">
        <f t="shared" si="9"/>
        <v>6</v>
      </c>
      <c r="W22" s="19">
        <f t="shared" si="9"/>
        <v>4.2</v>
      </c>
      <c r="X22" s="240">
        <f t="shared" si="9"/>
        <v>4.4000000000000004</v>
      </c>
      <c r="Y22" s="14"/>
      <c r="Z22" s="15"/>
      <c r="AA22" s="309">
        <f t="shared" si="2"/>
        <v>4.3899999999999997</v>
      </c>
      <c r="AB22" s="19">
        <f>AVERAGE(AB2:AB21)</f>
        <v>5.45</v>
      </c>
      <c r="AC22" s="19">
        <f>AVERAGE(AC2:AC21)</f>
        <v>2.1</v>
      </c>
      <c r="AD22" s="19">
        <f>AVERAGE(AD2:AD21)</f>
        <v>5.95</v>
      </c>
      <c r="AE22" s="19">
        <f>AVERAGE(AE2:AE21)</f>
        <v>2.9</v>
      </c>
      <c r="AF22" s="240">
        <f>AVERAGE(AF2:AF21)</f>
        <v>5.55</v>
      </c>
      <c r="AG22" s="16"/>
      <c r="AH22" s="16"/>
      <c r="AI22" s="72">
        <f t="shared" si="3"/>
        <v>3.8200000000000003</v>
      </c>
      <c r="AJ22" s="19">
        <f>AVERAGE(AJ2:AJ21)</f>
        <v>5.25</v>
      </c>
      <c r="AK22" s="19">
        <f>AVERAGE(AK2:AK21)</f>
        <v>3.75</v>
      </c>
      <c r="AL22" s="19">
        <f>AVERAGE(AL2:AL21)</f>
        <v>3.3</v>
      </c>
      <c r="AM22" s="19">
        <f>AVERAGE(AM2:AM21)</f>
        <v>3</v>
      </c>
      <c r="AN22" s="240">
        <f>AVERAGE(AN2:AN21)</f>
        <v>3.8</v>
      </c>
      <c r="AO22" s="3"/>
      <c r="AP22" s="3"/>
      <c r="AQ22" s="72">
        <f t="shared" si="4"/>
        <v>3.5124999999999997</v>
      </c>
      <c r="AR22" s="19">
        <f>AVERAGE(AR2:AR21)</f>
        <v>3.7</v>
      </c>
      <c r="AS22" s="19">
        <f>AVERAGE(AS2:AS21)</f>
        <v>4.55</v>
      </c>
      <c r="AT22" s="19">
        <f>AVERAGE(AT2:AT21)</f>
        <v>3.2</v>
      </c>
      <c r="AU22" s="240">
        <f>AVERAGE(AU2:AU21)</f>
        <v>2.6</v>
      </c>
      <c r="AV22" s="6"/>
      <c r="AW22" s="6"/>
      <c r="AX22" s="15"/>
      <c r="AY22" s="72">
        <f t="shared" si="5"/>
        <v>3.8499999999999996</v>
      </c>
      <c r="AZ22" s="19">
        <f>AVERAGE(AZ2:AZ21)</f>
        <v>6.05</v>
      </c>
      <c r="BA22" s="240">
        <f>AVERAGE(BA2:BA21)</f>
        <v>1.65</v>
      </c>
    </row>
    <row r="23" spans="1:79" ht="15.75" customHeight="1">
      <c r="A23" s="30">
        <v>44019.935361805554</v>
      </c>
      <c r="B23" s="517">
        <v>2</v>
      </c>
      <c r="C23" s="48">
        <f t="shared" si="6"/>
        <v>3.7777777777777777</v>
      </c>
      <c r="D23" s="3">
        <v>2</v>
      </c>
      <c r="E23" s="3">
        <v>2</v>
      </c>
      <c r="F23" s="3">
        <v>2</v>
      </c>
      <c r="G23" s="3">
        <v>6</v>
      </c>
      <c r="H23" s="3">
        <v>6</v>
      </c>
      <c r="I23" s="3">
        <v>3</v>
      </c>
      <c r="J23" s="3">
        <v>5</v>
      </c>
      <c r="K23" s="3">
        <v>4</v>
      </c>
      <c r="L23" s="9">
        <v>4</v>
      </c>
      <c r="M23" s="13"/>
      <c r="N23" s="13"/>
      <c r="O23" s="48">
        <f t="shared" si="8"/>
        <v>5.2222222222222223</v>
      </c>
      <c r="P23" s="3">
        <v>4</v>
      </c>
      <c r="Q23" s="3">
        <v>6</v>
      </c>
      <c r="R23" s="3">
        <v>6</v>
      </c>
      <c r="S23" s="3">
        <v>2</v>
      </c>
      <c r="T23" s="3">
        <v>5</v>
      </c>
      <c r="U23" s="3">
        <v>6</v>
      </c>
      <c r="V23" s="3">
        <v>6</v>
      </c>
      <c r="W23" s="3">
        <v>6</v>
      </c>
      <c r="X23" s="9">
        <v>6</v>
      </c>
      <c r="Y23" s="13"/>
      <c r="Z23" s="9"/>
      <c r="AA23" s="243">
        <f>AVERAGE(AB23:AF23)</f>
        <v>4.8</v>
      </c>
      <c r="AB23" s="3">
        <v>5</v>
      </c>
      <c r="AC23" s="3">
        <v>2</v>
      </c>
      <c r="AD23" s="3">
        <v>6</v>
      </c>
      <c r="AE23" s="3">
        <v>5</v>
      </c>
      <c r="AF23" s="9">
        <v>6</v>
      </c>
      <c r="AG23" s="3"/>
      <c r="AH23" s="3"/>
      <c r="AI23" s="48">
        <f t="shared" si="3"/>
        <v>2.8</v>
      </c>
      <c r="AJ23" s="3">
        <v>6</v>
      </c>
      <c r="AK23" s="3">
        <v>3</v>
      </c>
      <c r="AL23" s="3">
        <v>2</v>
      </c>
      <c r="AM23" s="3">
        <v>1</v>
      </c>
      <c r="AN23" s="9">
        <v>2</v>
      </c>
      <c r="AO23" s="3"/>
      <c r="AP23" s="3"/>
      <c r="AQ23" s="48">
        <f t="shared" si="4"/>
        <v>4.5</v>
      </c>
      <c r="AR23" s="3">
        <v>6</v>
      </c>
      <c r="AS23" s="3">
        <v>5</v>
      </c>
      <c r="AT23" s="3">
        <v>2</v>
      </c>
      <c r="AU23" s="9">
        <v>5</v>
      </c>
      <c r="AV23" s="3"/>
      <c r="AW23" s="3"/>
      <c r="AX23" s="3"/>
      <c r="AY23" s="48">
        <f t="shared" si="5"/>
        <v>4</v>
      </c>
      <c r="AZ23" s="3">
        <v>6</v>
      </c>
      <c r="BA23" s="9">
        <v>2</v>
      </c>
    </row>
    <row r="24" spans="1:79" ht="15.75" customHeight="1">
      <c r="A24" s="30">
        <v>44021.744077951385</v>
      </c>
      <c r="B24" s="518"/>
      <c r="C24" s="48">
        <f t="shared" si="6"/>
        <v>4.4444444444444446</v>
      </c>
      <c r="D24" s="3">
        <v>6</v>
      </c>
      <c r="E24" s="3">
        <v>1</v>
      </c>
      <c r="F24" s="3">
        <v>2</v>
      </c>
      <c r="G24" s="3">
        <v>2</v>
      </c>
      <c r="H24" s="3">
        <v>2</v>
      </c>
      <c r="I24" s="3">
        <v>7</v>
      </c>
      <c r="J24" s="3">
        <v>7</v>
      </c>
      <c r="K24" s="3">
        <v>6</v>
      </c>
      <c r="L24" s="9">
        <v>7</v>
      </c>
      <c r="M24" s="13"/>
      <c r="N24" s="13"/>
      <c r="O24" s="48">
        <f t="shared" si="8"/>
        <v>6.333333333333333</v>
      </c>
      <c r="P24" s="3">
        <v>6</v>
      </c>
      <c r="Q24" s="3">
        <v>7</v>
      </c>
      <c r="R24" s="3">
        <v>6</v>
      </c>
      <c r="S24" s="3">
        <v>7</v>
      </c>
      <c r="T24" s="3">
        <v>6</v>
      </c>
      <c r="U24" s="3">
        <v>7</v>
      </c>
      <c r="V24" s="3">
        <v>7</v>
      </c>
      <c r="W24" s="3">
        <v>4</v>
      </c>
      <c r="X24" s="9">
        <v>7</v>
      </c>
      <c r="Y24" s="13"/>
      <c r="Z24" s="9"/>
      <c r="AA24" s="243">
        <f t="shared" ref="AA24:AA42" si="10">AVERAGE(AB24:AF24)</f>
        <v>4.5999999999999996</v>
      </c>
      <c r="AB24" s="3">
        <v>7</v>
      </c>
      <c r="AC24" s="3">
        <v>1</v>
      </c>
      <c r="AD24" s="3">
        <v>7</v>
      </c>
      <c r="AE24" s="3">
        <v>1</v>
      </c>
      <c r="AF24" s="9">
        <v>7</v>
      </c>
      <c r="AG24" s="3"/>
      <c r="AH24" s="3"/>
      <c r="AI24" s="48">
        <f t="shared" si="3"/>
        <v>2.6</v>
      </c>
      <c r="AJ24" s="3">
        <v>5</v>
      </c>
      <c r="AK24" s="3">
        <v>5</v>
      </c>
      <c r="AL24" s="3">
        <v>1</v>
      </c>
      <c r="AM24" s="3">
        <v>1</v>
      </c>
      <c r="AN24" s="9">
        <v>1</v>
      </c>
      <c r="AO24" s="3"/>
      <c r="AP24" s="3"/>
      <c r="AQ24" s="48">
        <f t="shared" si="4"/>
        <v>2</v>
      </c>
      <c r="AR24" s="3">
        <v>2</v>
      </c>
      <c r="AS24" s="3">
        <v>4</v>
      </c>
      <c r="AT24" s="3">
        <v>1</v>
      </c>
      <c r="AU24" s="9">
        <v>1</v>
      </c>
      <c r="AV24" s="3"/>
      <c r="AW24" s="3"/>
      <c r="AX24" s="3"/>
      <c r="AY24" s="48">
        <f t="shared" si="5"/>
        <v>4</v>
      </c>
      <c r="AZ24" s="3">
        <v>7</v>
      </c>
      <c r="BA24" s="9">
        <v>1</v>
      </c>
    </row>
    <row r="25" spans="1:79" ht="15.75" customHeight="1">
      <c r="A25" s="30">
        <v>44021.813707754627</v>
      </c>
      <c r="B25" s="518"/>
      <c r="C25" s="48">
        <f t="shared" si="6"/>
        <v>4.1111111111111107</v>
      </c>
      <c r="D25" s="3">
        <v>4</v>
      </c>
      <c r="E25" s="3">
        <v>2</v>
      </c>
      <c r="F25" s="3">
        <v>4</v>
      </c>
      <c r="G25" s="3">
        <v>4</v>
      </c>
      <c r="H25" s="3">
        <v>5</v>
      </c>
      <c r="I25" s="3">
        <v>4</v>
      </c>
      <c r="J25" s="3">
        <v>4</v>
      </c>
      <c r="K25" s="3">
        <v>5</v>
      </c>
      <c r="L25" s="9">
        <v>5</v>
      </c>
      <c r="M25" s="13"/>
      <c r="N25" s="13"/>
      <c r="O25" s="48">
        <f t="shared" si="8"/>
        <v>4.5555555555555554</v>
      </c>
      <c r="P25" s="3">
        <v>6</v>
      </c>
      <c r="Q25" s="3">
        <v>4</v>
      </c>
      <c r="R25" s="3">
        <v>5</v>
      </c>
      <c r="S25" s="3">
        <v>4</v>
      </c>
      <c r="T25" s="3">
        <v>5</v>
      </c>
      <c r="U25" s="3">
        <v>4</v>
      </c>
      <c r="V25" s="3">
        <v>5</v>
      </c>
      <c r="W25" s="3">
        <v>4</v>
      </c>
      <c r="X25" s="9">
        <v>4</v>
      </c>
      <c r="Y25" s="13"/>
      <c r="Z25" s="9"/>
      <c r="AA25" s="243">
        <f t="shared" si="10"/>
        <v>4</v>
      </c>
      <c r="AB25" s="3">
        <v>5</v>
      </c>
      <c r="AC25" s="3">
        <v>3</v>
      </c>
      <c r="AD25" s="3">
        <v>5</v>
      </c>
      <c r="AE25" s="3">
        <v>4</v>
      </c>
      <c r="AF25" s="9">
        <v>3</v>
      </c>
      <c r="AG25" s="3"/>
      <c r="AH25" s="3"/>
      <c r="AI25" s="48">
        <f t="shared" si="3"/>
        <v>3</v>
      </c>
      <c r="AJ25" s="3">
        <v>5</v>
      </c>
      <c r="AK25" s="3">
        <v>4</v>
      </c>
      <c r="AL25" s="3">
        <v>1</v>
      </c>
      <c r="AM25" s="3">
        <v>2</v>
      </c>
      <c r="AN25" s="9">
        <v>3</v>
      </c>
      <c r="AO25" s="3"/>
      <c r="AP25" s="3"/>
      <c r="AQ25" s="48">
        <f t="shared" si="4"/>
        <v>4.25</v>
      </c>
      <c r="AR25" s="3">
        <v>5</v>
      </c>
      <c r="AS25" s="3">
        <v>3</v>
      </c>
      <c r="AT25" s="3">
        <v>5</v>
      </c>
      <c r="AU25" s="9">
        <v>4</v>
      </c>
      <c r="AV25" s="3"/>
      <c r="AW25" s="3"/>
      <c r="AX25" s="3"/>
      <c r="AY25" s="48">
        <f t="shared" si="5"/>
        <v>3.5</v>
      </c>
      <c r="AZ25" s="3">
        <v>5</v>
      </c>
      <c r="BA25" s="9">
        <v>2</v>
      </c>
    </row>
    <row r="26" spans="1:79" ht="15.75" customHeight="1">
      <c r="A26" s="30">
        <v>44026.800512812501</v>
      </c>
      <c r="B26" s="518"/>
      <c r="C26" s="48">
        <f t="shared" si="6"/>
        <v>3.2222222222222223</v>
      </c>
      <c r="D26" s="3">
        <v>6</v>
      </c>
      <c r="E26" s="3">
        <v>1</v>
      </c>
      <c r="F26" s="3">
        <v>1</v>
      </c>
      <c r="G26" s="3">
        <v>2</v>
      </c>
      <c r="H26" s="3">
        <v>1</v>
      </c>
      <c r="I26" s="3">
        <v>4</v>
      </c>
      <c r="J26" s="3">
        <v>1</v>
      </c>
      <c r="K26" s="3">
        <v>7</v>
      </c>
      <c r="L26" s="9">
        <v>6</v>
      </c>
      <c r="M26" s="13"/>
      <c r="N26" s="13"/>
      <c r="O26" s="48">
        <f t="shared" si="8"/>
        <v>6.2222222222222223</v>
      </c>
      <c r="P26" s="3">
        <v>7</v>
      </c>
      <c r="Q26" s="3">
        <v>7</v>
      </c>
      <c r="R26" s="3">
        <v>7</v>
      </c>
      <c r="S26" s="3">
        <v>4</v>
      </c>
      <c r="T26" s="3">
        <v>7</v>
      </c>
      <c r="U26" s="3">
        <v>7</v>
      </c>
      <c r="V26" s="3">
        <v>7</v>
      </c>
      <c r="W26" s="3">
        <v>5</v>
      </c>
      <c r="X26" s="9">
        <v>5</v>
      </c>
      <c r="Y26" s="13"/>
      <c r="Z26" s="9"/>
      <c r="AA26" s="243">
        <f t="shared" si="10"/>
        <v>5</v>
      </c>
      <c r="AB26" s="3">
        <v>7</v>
      </c>
      <c r="AC26" s="3">
        <v>1</v>
      </c>
      <c r="AD26" s="3">
        <v>7</v>
      </c>
      <c r="AE26" s="3">
        <v>3</v>
      </c>
      <c r="AF26" s="9">
        <v>7</v>
      </c>
      <c r="AG26" s="3"/>
      <c r="AH26" s="3"/>
      <c r="AI26" s="48">
        <f t="shared" si="3"/>
        <v>3</v>
      </c>
      <c r="AJ26" s="3">
        <v>6</v>
      </c>
      <c r="AK26" s="3">
        <v>3</v>
      </c>
      <c r="AL26" s="3">
        <v>1</v>
      </c>
      <c r="AM26" s="3">
        <v>1</v>
      </c>
      <c r="AN26" s="9">
        <v>4</v>
      </c>
      <c r="AO26" s="3"/>
      <c r="AP26" s="3"/>
      <c r="AQ26" s="48">
        <f t="shared" si="4"/>
        <v>4</v>
      </c>
      <c r="AR26" s="3">
        <v>5</v>
      </c>
      <c r="AS26" s="3">
        <v>6</v>
      </c>
      <c r="AT26" s="3">
        <v>4</v>
      </c>
      <c r="AU26" s="9">
        <v>1</v>
      </c>
      <c r="AV26" s="3"/>
      <c r="AW26" s="3"/>
      <c r="AX26" s="3"/>
      <c r="AY26" s="48">
        <f t="shared" ref="AY26:AY31" si="11">AVERAGE(AZ26:BA26)</f>
        <v>4</v>
      </c>
      <c r="AZ26" s="3">
        <v>6</v>
      </c>
      <c r="BA26" s="9">
        <v>2</v>
      </c>
    </row>
    <row r="27" spans="1:79" ht="15.75" customHeight="1">
      <c r="A27" s="7" t="s">
        <v>39</v>
      </c>
      <c r="B27" s="518"/>
      <c r="C27" s="48">
        <f t="shared" si="6"/>
        <v>4.2222222222222223</v>
      </c>
      <c r="D27" s="6">
        <v>6</v>
      </c>
      <c r="E27" s="6">
        <v>1</v>
      </c>
      <c r="F27" s="6">
        <v>1</v>
      </c>
      <c r="G27" s="6">
        <v>1</v>
      </c>
      <c r="H27" s="6">
        <v>2</v>
      </c>
      <c r="I27" s="6">
        <v>7</v>
      </c>
      <c r="J27" s="6">
        <v>6</v>
      </c>
      <c r="K27" s="6">
        <v>7</v>
      </c>
      <c r="L27" s="15">
        <v>7</v>
      </c>
      <c r="M27" s="14"/>
      <c r="N27" s="14"/>
      <c r="O27" s="48">
        <f t="shared" si="8"/>
        <v>6.8888888888888893</v>
      </c>
      <c r="P27" s="6">
        <v>7</v>
      </c>
      <c r="Q27" s="6">
        <v>7</v>
      </c>
      <c r="R27" s="6">
        <v>7</v>
      </c>
      <c r="S27" s="6">
        <v>7</v>
      </c>
      <c r="T27" s="6">
        <v>7</v>
      </c>
      <c r="U27" s="6">
        <v>6</v>
      </c>
      <c r="V27" s="6">
        <v>7</v>
      </c>
      <c r="W27" s="6">
        <v>7</v>
      </c>
      <c r="X27" s="15">
        <v>7</v>
      </c>
      <c r="Y27" s="14"/>
      <c r="Z27" s="15"/>
      <c r="AA27" s="243">
        <f t="shared" si="10"/>
        <v>4.5999999999999996</v>
      </c>
      <c r="AB27" s="6">
        <v>7</v>
      </c>
      <c r="AC27" s="6">
        <v>1</v>
      </c>
      <c r="AD27" s="6">
        <v>7</v>
      </c>
      <c r="AE27" s="6">
        <v>1</v>
      </c>
      <c r="AF27" s="15">
        <v>7</v>
      </c>
      <c r="AG27" s="6"/>
      <c r="AH27" s="6"/>
      <c r="AI27" s="48">
        <f t="shared" si="3"/>
        <v>1.6</v>
      </c>
      <c r="AJ27" s="6">
        <v>4</v>
      </c>
      <c r="AK27" s="6">
        <v>1</v>
      </c>
      <c r="AL27" s="6">
        <v>1</v>
      </c>
      <c r="AM27" s="6">
        <v>1</v>
      </c>
      <c r="AN27" s="15">
        <v>1</v>
      </c>
      <c r="AO27" s="6"/>
      <c r="AP27" s="6"/>
      <c r="AQ27" s="48">
        <f t="shared" si="4"/>
        <v>3.25</v>
      </c>
      <c r="AR27" s="6">
        <v>4</v>
      </c>
      <c r="AS27" s="6">
        <v>5</v>
      </c>
      <c r="AT27" s="6">
        <v>3</v>
      </c>
      <c r="AU27" s="15">
        <v>1</v>
      </c>
      <c r="AV27" s="6"/>
      <c r="AW27" s="6"/>
      <c r="AX27" s="6"/>
      <c r="AY27" s="48">
        <f t="shared" si="11"/>
        <v>4</v>
      </c>
      <c r="AZ27" s="6">
        <v>7</v>
      </c>
      <c r="BA27" s="15">
        <v>1</v>
      </c>
    </row>
    <row r="28" spans="1:79" ht="15.75" customHeight="1">
      <c r="A28" s="7" t="s">
        <v>40</v>
      </c>
      <c r="B28" s="518"/>
      <c r="C28" s="48">
        <f t="shared" si="6"/>
        <v>4.1111111111111107</v>
      </c>
      <c r="D28" s="6">
        <v>3</v>
      </c>
      <c r="E28" s="6">
        <v>3</v>
      </c>
      <c r="F28" s="6">
        <v>7</v>
      </c>
      <c r="G28" s="6">
        <v>6</v>
      </c>
      <c r="H28" s="6">
        <v>6</v>
      </c>
      <c r="I28" s="6">
        <v>3</v>
      </c>
      <c r="J28" s="6">
        <v>3</v>
      </c>
      <c r="K28" s="6">
        <v>3</v>
      </c>
      <c r="L28" s="15">
        <v>3</v>
      </c>
      <c r="M28" s="14"/>
      <c r="N28" s="14"/>
      <c r="O28" s="48">
        <f t="shared" si="8"/>
        <v>4.2222222222222223</v>
      </c>
      <c r="P28" s="6">
        <v>2</v>
      </c>
      <c r="Q28" s="6">
        <v>4</v>
      </c>
      <c r="R28" s="6">
        <v>4</v>
      </c>
      <c r="S28" s="6">
        <v>7</v>
      </c>
      <c r="T28" s="6">
        <v>2</v>
      </c>
      <c r="U28" s="6">
        <v>7</v>
      </c>
      <c r="V28" s="6">
        <v>7</v>
      </c>
      <c r="W28" s="6">
        <v>2</v>
      </c>
      <c r="X28" s="15">
        <v>3</v>
      </c>
      <c r="Y28" s="14"/>
      <c r="Z28" s="15"/>
      <c r="AA28" s="243">
        <f t="shared" si="10"/>
        <v>3.6</v>
      </c>
      <c r="AB28" s="6">
        <v>3</v>
      </c>
      <c r="AC28" s="6">
        <v>5</v>
      </c>
      <c r="AD28" s="6">
        <v>2</v>
      </c>
      <c r="AE28" s="6">
        <v>1</v>
      </c>
      <c r="AF28" s="15">
        <v>7</v>
      </c>
      <c r="AG28" s="6"/>
      <c r="AH28" s="6"/>
      <c r="AI28" s="48">
        <f t="shared" si="3"/>
        <v>6.2</v>
      </c>
      <c r="AJ28" s="6">
        <v>6</v>
      </c>
      <c r="AK28" s="6">
        <v>6</v>
      </c>
      <c r="AL28" s="6">
        <v>7</v>
      </c>
      <c r="AM28" s="6">
        <v>6</v>
      </c>
      <c r="AN28" s="15">
        <v>6</v>
      </c>
      <c r="AO28" s="6"/>
      <c r="AP28" s="6"/>
      <c r="AQ28" s="48">
        <f t="shared" si="4"/>
        <v>4.5</v>
      </c>
      <c r="AR28" s="6">
        <v>6</v>
      </c>
      <c r="AS28" s="6">
        <v>5</v>
      </c>
      <c r="AT28" s="6">
        <v>6</v>
      </c>
      <c r="AU28" s="15">
        <v>1</v>
      </c>
      <c r="AV28" s="6"/>
      <c r="AW28" s="6"/>
      <c r="AX28" s="6"/>
      <c r="AY28" s="48">
        <f t="shared" si="11"/>
        <v>4</v>
      </c>
      <c r="AZ28" s="6">
        <v>7</v>
      </c>
      <c r="BA28" s="15">
        <v>1</v>
      </c>
    </row>
    <row r="29" spans="1:79" ht="15.75" customHeight="1">
      <c r="A29" s="7" t="s">
        <v>41</v>
      </c>
      <c r="B29" s="518"/>
      <c r="C29" s="48">
        <f t="shared" si="6"/>
        <v>4.666666666666667</v>
      </c>
      <c r="D29" s="6">
        <v>5</v>
      </c>
      <c r="E29" s="6">
        <v>1</v>
      </c>
      <c r="F29" s="6">
        <v>1</v>
      </c>
      <c r="G29" s="6">
        <v>7</v>
      </c>
      <c r="H29" s="6">
        <v>4</v>
      </c>
      <c r="I29" s="6">
        <v>6</v>
      </c>
      <c r="J29" s="6">
        <v>6</v>
      </c>
      <c r="K29" s="6">
        <v>6</v>
      </c>
      <c r="L29" s="15">
        <v>6</v>
      </c>
      <c r="M29" s="14"/>
      <c r="N29" s="14"/>
      <c r="O29" s="48">
        <f t="shared" si="8"/>
        <v>6.1111111111111107</v>
      </c>
      <c r="P29" s="6">
        <v>6</v>
      </c>
      <c r="Q29" s="6">
        <v>5</v>
      </c>
      <c r="R29" s="6">
        <v>7</v>
      </c>
      <c r="S29" s="6">
        <v>4</v>
      </c>
      <c r="T29" s="6">
        <v>7</v>
      </c>
      <c r="U29" s="6">
        <v>7</v>
      </c>
      <c r="V29" s="6">
        <v>7</v>
      </c>
      <c r="W29" s="6">
        <v>6</v>
      </c>
      <c r="X29" s="15">
        <v>6</v>
      </c>
      <c r="Y29" s="14"/>
      <c r="Z29" s="15"/>
      <c r="AA29" s="243">
        <f t="shared" si="10"/>
        <v>4.8</v>
      </c>
      <c r="AB29" s="6">
        <v>7</v>
      </c>
      <c r="AC29" s="6">
        <v>3</v>
      </c>
      <c r="AD29" s="6">
        <v>6</v>
      </c>
      <c r="AE29" s="6">
        <v>1</v>
      </c>
      <c r="AF29" s="15">
        <v>7</v>
      </c>
      <c r="AG29" s="6"/>
      <c r="AH29" s="6"/>
      <c r="AI29" s="48">
        <f t="shared" si="3"/>
        <v>3.4</v>
      </c>
      <c r="AJ29" s="6">
        <v>7</v>
      </c>
      <c r="AK29" s="6">
        <v>5</v>
      </c>
      <c r="AL29" s="6">
        <v>2</v>
      </c>
      <c r="AM29" s="6">
        <v>1</v>
      </c>
      <c r="AN29" s="15">
        <v>2</v>
      </c>
      <c r="AO29" s="6"/>
      <c r="AP29" s="6"/>
      <c r="AQ29" s="48">
        <f t="shared" si="4"/>
        <v>3.75</v>
      </c>
      <c r="AR29" s="6">
        <v>7</v>
      </c>
      <c r="AS29" s="6">
        <v>1</v>
      </c>
      <c r="AT29" s="6">
        <v>6</v>
      </c>
      <c r="AU29" s="15">
        <v>1</v>
      </c>
      <c r="AV29" s="6"/>
      <c r="AW29" s="6"/>
      <c r="AX29" s="6"/>
      <c r="AY29" s="48">
        <f t="shared" si="11"/>
        <v>4</v>
      </c>
      <c r="AZ29" s="6">
        <v>7</v>
      </c>
      <c r="BA29" s="15">
        <v>1</v>
      </c>
    </row>
    <row r="30" spans="1:79" ht="15.75" customHeight="1">
      <c r="A30" s="7" t="s">
        <v>155</v>
      </c>
      <c r="B30" s="518"/>
      <c r="C30" s="48">
        <f t="shared" si="6"/>
        <v>4.1111111111111107</v>
      </c>
      <c r="D30" s="6">
        <v>7</v>
      </c>
      <c r="E30" s="6">
        <v>1</v>
      </c>
      <c r="F30" s="6">
        <v>4</v>
      </c>
      <c r="G30" s="6">
        <v>2</v>
      </c>
      <c r="H30" s="6">
        <v>1</v>
      </c>
      <c r="I30" s="6">
        <v>6</v>
      </c>
      <c r="J30" s="6">
        <v>2</v>
      </c>
      <c r="K30" s="6">
        <v>7</v>
      </c>
      <c r="L30" s="15">
        <v>7</v>
      </c>
      <c r="M30" s="13"/>
      <c r="N30" s="13"/>
      <c r="O30" s="48">
        <f t="shared" si="8"/>
        <v>6.5555555555555554</v>
      </c>
      <c r="P30" s="6">
        <v>7</v>
      </c>
      <c r="Q30" s="6">
        <v>7</v>
      </c>
      <c r="R30" s="6">
        <v>7</v>
      </c>
      <c r="S30" s="6">
        <v>6</v>
      </c>
      <c r="T30" s="6">
        <v>7</v>
      </c>
      <c r="U30" s="6">
        <v>7</v>
      </c>
      <c r="V30" s="6">
        <v>7</v>
      </c>
      <c r="W30" s="6">
        <v>7</v>
      </c>
      <c r="X30" s="15">
        <v>4</v>
      </c>
      <c r="Y30" s="13"/>
      <c r="Z30" s="9"/>
      <c r="AA30" s="243">
        <f t="shared" si="10"/>
        <v>4.8</v>
      </c>
      <c r="AB30" s="6">
        <v>6</v>
      </c>
      <c r="AC30" s="6">
        <v>1</v>
      </c>
      <c r="AD30" s="6">
        <v>7</v>
      </c>
      <c r="AE30" s="6">
        <v>3</v>
      </c>
      <c r="AF30" s="15">
        <v>7</v>
      </c>
      <c r="AI30" s="48">
        <f t="shared" si="3"/>
        <v>1.8</v>
      </c>
      <c r="AJ30" s="6">
        <v>3</v>
      </c>
      <c r="AK30" s="6">
        <v>1</v>
      </c>
      <c r="AL30" s="6">
        <v>1</v>
      </c>
      <c r="AM30" s="6">
        <v>1</v>
      </c>
      <c r="AN30" s="15">
        <v>3</v>
      </c>
      <c r="AQ30" s="48">
        <f t="shared" si="4"/>
        <v>3</v>
      </c>
      <c r="AR30" s="6">
        <v>6</v>
      </c>
      <c r="AS30" s="6">
        <v>3</v>
      </c>
      <c r="AT30" s="6">
        <v>2</v>
      </c>
      <c r="AU30" s="15">
        <v>1</v>
      </c>
      <c r="AY30" s="48">
        <f>AVERAGE(AZ30:BA30)</f>
        <v>4</v>
      </c>
      <c r="AZ30" s="59">
        <v>7</v>
      </c>
      <c r="BA30" s="17">
        <v>1</v>
      </c>
    </row>
    <row r="31" spans="1:79" ht="15.75" customHeight="1">
      <c r="A31" s="7" t="s">
        <v>43</v>
      </c>
      <c r="B31" s="518"/>
      <c r="C31" s="48">
        <f t="shared" si="6"/>
        <v>4.333333333333333</v>
      </c>
      <c r="D31" s="6">
        <v>6</v>
      </c>
      <c r="E31" s="6">
        <v>2</v>
      </c>
      <c r="F31" s="6">
        <v>3</v>
      </c>
      <c r="G31" s="6">
        <v>6</v>
      </c>
      <c r="H31" s="6">
        <v>2</v>
      </c>
      <c r="I31" s="6">
        <v>2</v>
      </c>
      <c r="J31" s="6">
        <v>6</v>
      </c>
      <c r="K31" s="6">
        <v>6</v>
      </c>
      <c r="L31" s="15">
        <v>6</v>
      </c>
      <c r="M31" s="13"/>
      <c r="N31" s="13"/>
      <c r="O31" s="48">
        <f t="shared" si="8"/>
        <v>5.1111111111111107</v>
      </c>
      <c r="P31" s="6">
        <v>2</v>
      </c>
      <c r="Q31" s="6">
        <v>5</v>
      </c>
      <c r="R31" s="6">
        <v>6</v>
      </c>
      <c r="S31" s="6">
        <v>4</v>
      </c>
      <c r="T31" s="6">
        <v>6</v>
      </c>
      <c r="U31" s="6">
        <v>6</v>
      </c>
      <c r="V31" s="6">
        <v>6</v>
      </c>
      <c r="W31" s="6">
        <v>5</v>
      </c>
      <c r="X31" s="15">
        <v>6</v>
      </c>
      <c r="Y31" s="13"/>
      <c r="Z31" s="9"/>
      <c r="AA31" s="243">
        <f t="shared" si="10"/>
        <v>4.4000000000000004</v>
      </c>
      <c r="AB31" s="6">
        <v>6</v>
      </c>
      <c r="AC31" s="6">
        <v>2</v>
      </c>
      <c r="AD31" s="6">
        <v>6</v>
      </c>
      <c r="AE31" s="6">
        <v>2</v>
      </c>
      <c r="AF31" s="15">
        <v>6</v>
      </c>
      <c r="AI31" s="48">
        <f t="shared" si="3"/>
        <v>2.2000000000000002</v>
      </c>
      <c r="AJ31" s="6">
        <v>5</v>
      </c>
      <c r="AK31" s="6">
        <v>2</v>
      </c>
      <c r="AL31" s="6">
        <v>1</v>
      </c>
      <c r="AM31" s="6">
        <v>1</v>
      </c>
      <c r="AN31" s="15">
        <v>2</v>
      </c>
      <c r="AQ31" s="48">
        <f t="shared" si="4"/>
        <v>3.25</v>
      </c>
      <c r="AR31" s="6">
        <v>6</v>
      </c>
      <c r="AS31" s="6">
        <v>3</v>
      </c>
      <c r="AT31" s="6">
        <v>2</v>
      </c>
      <c r="AU31" s="15">
        <v>2</v>
      </c>
      <c r="AY31" s="48">
        <f t="shared" si="11"/>
        <v>4</v>
      </c>
      <c r="AZ31" s="59">
        <v>6</v>
      </c>
      <c r="BA31" s="17">
        <v>2</v>
      </c>
    </row>
    <row r="32" spans="1:79" ht="15.75" customHeight="1">
      <c r="A32" s="7" t="s">
        <v>44</v>
      </c>
      <c r="B32" s="518"/>
      <c r="C32" s="48">
        <f t="shared" si="6"/>
        <v>4.4444444444444446</v>
      </c>
      <c r="D32" s="6">
        <v>6</v>
      </c>
      <c r="E32" s="6">
        <v>2</v>
      </c>
      <c r="F32" s="6">
        <v>2</v>
      </c>
      <c r="G32" s="6">
        <v>2</v>
      </c>
      <c r="H32" s="6">
        <v>4</v>
      </c>
      <c r="I32" s="6">
        <v>6</v>
      </c>
      <c r="J32" s="6">
        <v>4</v>
      </c>
      <c r="K32" s="6">
        <v>7</v>
      </c>
      <c r="L32" s="92">
        <v>7</v>
      </c>
      <c r="M32" s="13"/>
      <c r="N32" s="13"/>
      <c r="O32" s="48">
        <f t="shared" si="8"/>
        <v>6.5555555555555554</v>
      </c>
      <c r="P32" s="6">
        <v>6</v>
      </c>
      <c r="Q32" s="6">
        <v>7</v>
      </c>
      <c r="R32" s="6">
        <v>7</v>
      </c>
      <c r="S32" s="6">
        <v>7</v>
      </c>
      <c r="T32" s="6">
        <v>7</v>
      </c>
      <c r="U32" s="6">
        <v>7</v>
      </c>
      <c r="V32" s="6">
        <v>7</v>
      </c>
      <c r="W32" s="6">
        <v>4</v>
      </c>
      <c r="X32" s="15">
        <v>7</v>
      </c>
      <c r="Y32" s="13"/>
      <c r="Z32" s="9"/>
      <c r="AA32" s="243">
        <f t="shared" si="10"/>
        <v>5</v>
      </c>
      <c r="AB32" s="6">
        <v>7</v>
      </c>
      <c r="AC32" s="6">
        <v>1</v>
      </c>
      <c r="AD32" s="6">
        <v>7</v>
      </c>
      <c r="AE32" s="14">
        <v>3</v>
      </c>
      <c r="AF32" s="89">
        <v>7</v>
      </c>
      <c r="AI32" s="48">
        <f t="shared" si="3"/>
        <v>2.8</v>
      </c>
      <c r="AJ32" s="6">
        <v>6</v>
      </c>
      <c r="AK32" s="6">
        <v>4</v>
      </c>
      <c r="AL32" s="6">
        <v>1</v>
      </c>
      <c r="AM32" s="6">
        <v>1</v>
      </c>
      <c r="AN32" s="15">
        <v>2</v>
      </c>
      <c r="AQ32" s="48">
        <f t="shared" si="4"/>
        <v>2.75</v>
      </c>
      <c r="AR32" s="6">
        <v>2</v>
      </c>
      <c r="AS32" s="6">
        <v>7</v>
      </c>
      <c r="AT32" s="14">
        <v>1</v>
      </c>
      <c r="AU32" s="89">
        <v>1</v>
      </c>
      <c r="AY32" s="114">
        <f>AVERAGE(AZ32:BA32)</f>
        <v>4</v>
      </c>
      <c r="AZ32" s="14">
        <v>7</v>
      </c>
      <c r="BA32" s="89">
        <v>1</v>
      </c>
    </row>
    <row r="33" spans="1:53" ht="15.75" customHeight="1">
      <c r="A33" s="105" t="s">
        <v>45</v>
      </c>
      <c r="B33" s="518"/>
      <c r="C33" s="110">
        <f t="shared" si="6"/>
        <v>3.8888888888888888</v>
      </c>
      <c r="D33" s="87">
        <v>5</v>
      </c>
      <c r="E33" s="87">
        <v>2</v>
      </c>
      <c r="F33" s="87">
        <v>2</v>
      </c>
      <c r="G33" s="87">
        <v>5</v>
      </c>
      <c r="H33" s="87">
        <v>6</v>
      </c>
      <c r="I33" s="87">
        <v>3</v>
      </c>
      <c r="J33" s="87">
        <v>5</v>
      </c>
      <c r="K33" s="87">
        <v>3</v>
      </c>
      <c r="L33" s="111">
        <v>4</v>
      </c>
      <c r="M33" s="13"/>
      <c r="N33" s="13"/>
      <c r="O33" s="110">
        <f t="shared" si="8"/>
        <v>6</v>
      </c>
      <c r="P33" s="87">
        <v>5</v>
      </c>
      <c r="Q33" s="87">
        <v>6</v>
      </c>
      <c r="R33" s="87">
        <v>6</v>
      </c>
      <c r="S33" s="87">
        <v>6</v>
      </c>
      <c r="T33" s="87">
        <v>6</v>
      </c>
      <c r="U33" s="87">
        <v>7</v>
      </c>
      <c r="V33" s="87">
        <v>7</v>
      </c>
      <c r="W33" s="87">
        <v>5</v>
      </c>
      <c r="X33" s="88">
        <v>6</v>
      </c>
      <c r="Y33" s="13"/>
      <c r="Z33" s="9"/>
      <c r="AA33" s="310">
        <f t="shared" si="10"/>
        <v>4.8</v>
      </c>
      <c r="AB33" s="87">
        <v>7</v>
      </c>
      <c r="AC33" s="87">
        <v>2</v>
      </c>
      <c r="AD33" s="87">
        <v>6</v>
      </c>
      <c r="AE33" s="87">
        <v>2</v>
      </c>
      <c r="AF33" s="100">
        <v>7</v>
      </c>
      <c r="AI33" s="110">
        <f t="shared" si="3"/>
        <v>3.8</v>
      </c>
      <c r="AJ33" s="87">
        <v>5</v>
      </c>
      <c r="AK33" s="87">
        <v>4</v>
      </c>
      <c r="AL33" s="87">
        <v>2</v>
      </c>
      <c r="AM33" s="87">
        <v>3</v>
      </c>
      <c r="AN33" s="88">
        <v>5</v>
      </c>
      <c r="AQ33" s="110">
        <f t="shared" si="4"/>
        <v>3.5</v>
      </c>
      <c r="AR33" s="87">
        <v>1</v>
      </c>
      <c r="AS33" s="87">
        <v>5</v>
      </c>
      <c r="AT33" s="87">
        <v>4</v>
      </c>
      <c r="AU33" s="100">
        <v>4</v>
      </c>
      <c r="AY33" s="113">
        <f>AVERAGE(AZ33:BA33)</f>
        <v>4</v>
      </c>
      <c r="AZ33" s="87">
        <v>6</v>
      </c>
      <c r="BA33" s="100">
        <v>2</v>
      </c>
    </row>
    <row r="34" spans="1:53" ht="15.75" customHeight="1">
      <c r="A34" s="7" t="s">
        <v>46</v>
      </c>
      <c r="B34" s="518"/>
      <c r="C34" s="48">
        <f t="shared" si="6"/>
        <v>4.2222222222222223</v>
      </c>
      <c r="D34" s="6">
        <v>6</v>
      </c>
      <c r="E34" s="6">
        <v>1</v>
      </c>
      <c r="F34" s="6">
        <v>1</v>
      </c>
      <c r="G34" s="6">
        <v>2</v>
      </c>
      <c r="H34" s="6">
        <v>2</v>
      </c>
      <c r="I34" s="6">
        <v>6</v>
      </c>
      <c r="J34" s="6">
        <v>6</v>
      </c>
      <c r="K34" s="6">
        <v>7</v>
      </c>
      <c r="L34" s="89">
        <v>7</v>
      </c>
      <c r="M34" s="13"/>
      <c r="N34" s="13"/>
      <c r="O34" s="48">
        <f t="shared" si="8"/>
        <v>6.8888888888888893</v>
      </c>
      <c r="P34" s="6">
        <v>7</v>
      </c>
      <c r="Q34" s="6">
        <v>7</v>
      </c>
      <c r="R34" s="6">
        <v>7</v>
      </c>
      <c r="S34" s="6">
        <v>7</v>
      </c>
      <c r="T34" s="6">
        <v>7</v>
      </c>
      <c r="U34" s="6">
        <v>7</v>
      </c>
      <c r="V34" s="6">
        <v>7</v>
      </c>
      <c r="W34" s="6">
        <v>7</v>
      </c>
      <c r="X34" s="15">
        <v>6</v>
      </c>
      <c r="Y34" s="13"/>
      <c r="Z34" s="9"/>
      <c r="AA34" s="243">
        <f t="shared" si="10"/>
        <v>4.5999999999999996</v>
      </c>
      <c r="AB34" s="6">
        <v>7</v>
      </c>
      <c r="AC34" s="6">
        <v>1</v>
      </c>
      <c r="AD34" s="6">
        <v>7</v>
      </c>
      <c r="AE34" s="6">
        <v>1</v>
      </c>
      <c r="AF34" s="15">
        <v>7</v>
      </c>
      <c r="AI34" s="48">
        <f t="shared" si="3"/>
        <v>3</v>
      </c>
      <c r="AJ34" s="6">
        <v>5</v>
      </c>
      <c r="AK34" s="6">
        <v>2</v>
      </c>
      <c r="AL34" s="6">
        <v>3</v>
      </c>
      <c r="AM34" s="6">
        <v>3</v>
      </c>
      <c r="AN34" s="15">
        <v>2</v>
      </c>
      <c r="AQ34" s="48">
        <f t="shared" si="4"/>
        <v>2.5</v>
      </c>
      <c r="AR34" s="6">
        <v>1</v>
      </c>
      <c r="AS34" s="6">
        <v>6</v>
      </c>
      <c r="AT34" s="6">
        <v>2</v>
      </c>
      <c r="AU34" s="89">
        <v>1</v>
      </c>
      <c r="AY34" s="48">
        <f t="shared" ref="AY34:AY41" si="12">AVERAGE(AZ34:BA34)</f>
        <v>4</v>
      </c>
      <c r="AZ34" s="6">
        <v>7</v>
      </c>
      <c r="BA34" s="89">
        <v>1</v>
      </c>
    </row>
    <row r="35" spans="1:53" ht="15.75" customHeight="1">
      <c r="A35" s="7" t="s">
        <v>47</v>
      </c>
      <c r="B35" s="518"/>
      <c r="C35" s="48">
        <f t="shared" si="6"/>
        <v>5.333333333333333</v>
      </c>
      <c r="D35" s="6">
        <v>6</v>
      </c>
      <c r="E35" s="6">
        <v>2</v>
      </c>
      <c r="F35" s="6">
        <v>6</v>
      </c>
      <c r="G35" s="6">
        <v>4</v>
      </c>
      <c r="H35" s="6">
        <v>5</v>
      </c>
      <c r="I35" s="6">
        <v>6</v>
      </c>
      <c r="J35" s="6">
        <v>6</v>
      </c>
      <c r="K35" s="6">
        <v>6</v>
      </c>
      <c r="L35" s="15">
        <v>7</v>
      </c>
      <c r="M35" s="13"/>
      <c r="N35" s="13"/>
      <c r="O35" s="48">
        <f t="shared" si="8"/>
        <v>5.7777777777777777</v>
      </c>
      <c r="P35" s="6">
        <v>6</v>
      </c>
      <c r="Q35" s="6">
        <v>7</v>
      </c>
      <c r="R35" s="6">
        <v>7</v>
      </c>
      <c r="S35" s="6">
        <v>4</v>
      </c>
      <c r="T35" s="6">
        <v>5</v>
      </c>
      <c r="U35" s="6">
        <v>7</v>
      </c>
      <c r="V35" s="6">
        <v>7</v>
      </c>
      <c r="W35" s="6">
        <v>5</v>
      </c>
      <c r="X35" s="15">
        <v>4</v>
      </c>
      <c r="Y35" s="13"/>
      <c r="Z35" s="9"/>
      <c r="AA35" s="243">
        <f t="shared" si="10"/>
        <v>4.5999999999999996</v>
      </c>
      <c r="AB35" s="6">
        <v>6</v>
      </c>
      <c r="AC35" s="6">
        <v>2</v>
      </c>
      <c r="AD35" s="6">
        <v>4</v>
      </c>
      <c r="AE35" s="6">
        <v>4</v>
      </c>
      <c r="AF35" s="15">
        <v>7</v>
      </c>
      <c r="AI35" s="48">
        <f t="shared" si="3"/>
        <v>1.8</v>
      </c>
      <c r="AJ35" s="6">
        <v>2</v>
      </c>
      <c r="AK35" s="6">
        <v>4</v>
      </c>
      <c r="AL35" s="6">
        <v>1</v>
      </c>
      <c r="AM35" s="6">
        <v>1</v>
      </c>
      <c r="AN35" s="15">
        <v>1</v>
      </c>
      <c r="AQ35" s="48">
        <f t="shared" si="4"/>
        <v>4</v>
      </c>
      <c r="AR35" s="14">
        <v>5</v>
      </c>
      <c r="AS35" s="14">
        <v>3</v>
      </c>
      <c r="AT35" s="14">
        <v>4</v>
      </c>
      <c r="AU35" s="15">
        <v>4</v>
      </c>
      <c r="AY35" s="48">
        <f>AVERAGE(AZ35:BA35)</f>
        <v>4</v>
      </c>
      <c r="AZ35" s="14">
        <v>6</v>
      </c>
      <c r="BA35" s="15">
        <v>2</v>
      </c>
    </row>
    <row r="36" spans="1:53" ht="15.75" customHeight="1">
      <c r="A36" s="7" t="s">
        <v>48</v>
      </c>
      <c r="B36" s="518"/>
      <c r="C36" s="48">
        <f t="shared" si="6"/>
        <v>4.333333333333333</v>
      </c>
      <c r="D36" s="90">
        <v>4</v>
      </c>
      <c r="E36" s="14">
        <v>4</v>
      </c>
      <c r="F36" s="14">
        <v>5</v>
      </c>
      <c r="G36" s="14">
        <v>3</v>
      </c>
      <c r="H36" s="14">
        <v>5</v>
      </c>
      <c r="I36" s="14">
        <v>5</v>
      </c>
      <c r="J36" s="14">
        <v>5</v>
      </c>
      <c r="K36" s="14">
        <v>4</v>
      </c>
      <c r="L36" s="15">
        <v>4</v>
      </c>
      <c r="M36" s="13"/>
      <c r="N36" s="13"/>
      <c r="O36" s="48">
        <f t="shared" si="8"/>
        <v>4.7777777777777777</v>
      </c>
      <c r="P36" s="6">
        <v>5</v>
      </c>
      <c r="Q36" s="6">
        <v>6</v>
      </c>
      <c r="R36" s="6">
        <v>6</v>
      </c>
      <c r="S36" s="6">
        <v>4</v>
      </c>
      <c r="T36" s="6">
        <v>4</v>
      </c>
      <c r="U36" s="6">
        <v>5</v>
      </c>
      <c r="V36" s="6">
        <v>5</v>
      </c>
      <c r="W36" s="6">
        <v>5</v>
      </c>
      <c r="X36" s="15">
        <v>3</v>
      </c>
      <c r="Y36" s="13"/>
      <c r="Z36" s="9"/>
      <c r="AA36" s="243">
        <f t="shared" si="10"/>
        <v>3.8</v>
      </c>
      <c r="AB36" s="6">
        <v>4</v>
      </c>
      <c r="AC36" s="6">
        <v>3</v>
      </c>
      <c r="AD36" s="6">
        <v>5</v>
      </c>
      <c r="AE36" s="6">
        <v>2</v>
      </c>
      <c r="AF36" s="15">
        <v>5</v>
      </c>
      <c r="AI36" s="48">
        <f t="shared" si="3"/>
        <v>4.2</v>
      </c>
      <c r="AJ36" s="14">
        <v>6</v>
      </c>
      <c r="AK36" s="14">
        <v>4</v>
      </c>
      <c r="AL36" s="14">
        <v>5</v>
      </c>
      <c r="AM36" s="14">
        <v>3</v>
      </c>
      <c r="AN36" s="15">
        <v>3</v>
      </c>
      <c r="AQ36" s="48">
        <f t="shared" si="4"/>
        <v>4.5</v>
      </c>
      <c r="AR36" s="6">
        <v>5</v>
      </c>
      <c r="AS36" s="6">
        <v>4</v>
      </c>
      <c r="AT36" s="6">
        <v>4</v>
      </c>
      <c r="AU36" s="15">
        <v>5</v>
      </c>
      <c r="AY36" s="48">
        <f>AVERAGE(AZ36:BA36)</f>
        <v>4</v>
      </c>
      <c r="AZ36" s="6">
        <v>6</v>
      </c>
      <c r="BA36" s="15">
        <v>2</v>
      </c>
    </row>
    <row r="37" spans="1:53" ht="15.75" customHeight="1">
      <c r="A37" s="7" t="s">
        <v>49</v>
      </c>
      <c r="B37" s="518"/>
      <c r="C37" s="48">
        <f t="shared" si="6"/>
        <v>4</v>
      </c>
      <c r="D37" s="6">
        <v>6</v>
      </c>
      <c r="E37" s="6">
        <v>1</v>
      </c>
      <c r="F37" s="6">
        <v>2</v>
      </c>
      <c r="G37" s="6">
        <v>3</v>
      </c>
      <c r="H37" s="6">
        <v>2</v>
      </c>
      <c r="I37" s="6">
        <v>6</v>
      </c>
      <c r="J37" s="6">
        <v>2</v>
      </c>
      <c r="K37" s="6">
        <v>7</v>
      </c>
      <c r="L37" s="15">
        <v>7</v>
      </c>
      <c r="M37" s="13"/>
      <c r="N37" s="13"/>
      <c r="O37" s="48">
        <f t="shared" si="8"/>
        <v>6.666666666666667</v>
      </c>
      <c r="P37" s="14">
        <v>7</v>
      </c>
      <c r="Q37" s="14">
        <v>7</v>
      </c>
      <c r="R37" s="14">
        <v>7</v>
      </c>
      <c r="S37" s="14">
        <v>6</v>
      </c>
      <c r="T37" s="14">
        <v>7</v>
      </c>
      <c r="U37" s="14">
        <v>7</v>
      </c>
      <c r="V37" s="14">
        <v>7</v>
      </c>
      <c r="W37" s="14">
        <v>6</v>
      </c>
      <c r="X37" s="15">
        <v>6</v>
      </c>
      <c r="Y37" s="13"/>
      <c r="Z37" s="9"/>
      <c r="AA37" s="243">
        <f t="shared" si="10"/>
        <v>4.4000000000000004</v>
      </c>
      <c r="AB37" s="14">
        <v>7</v>
      </c>
      <c r="AC37" s="14">
        <v>1</v>
      </c>
      <c r="AD37" s="14">
        <v>7</v>
      </c>
      <c r="AE37" s="14">
        <v>1</v>
      </c>
      <c r="AF37" s="15">
        <v>6</v>
      </c>
      <c r="AI37" s="48">
        <f t="shared" si="3"/>
        <v>2.2000000000000002</v>
      </c>
      <c r="AJ37" s="14">
        <v>5</v>
      </c>
      <c r="AK37" s="14">
        <v>2</v>
      </c>
      <c r="AL37" s="14">
        <v>1</v>
      </c>
      <c r="AM37" s="14">
        <v>1</v>
      </c>
      <c r="AN37" s="15">
        <v>2</v>
      </c>
      <c r="AQ37" s="48">
        <f t="shared" si="4"/>
        <v>3</v>
      </c>
      <c r="AR37" s="14">
        <v>4</v>
      </c>
      <c r="AS37" s="14">
        <v>5</v>
      </c>
      <c r="AT37" s="14">
        <v>1</v>
      </c>
      <c r="AU37" s="15">
        <v>2</v>
      </c>
      <c r="AY37" s="48">
        <f t="shared" si="12"/>
        <v>4</v>
      </c>
      <c r="AZ37" s="14">
        <v>7</v>
      </c>
      <c r="BA37" s="15">
        <v>1</v>
      </c>
    </row>
    <row r="38" spans="1:53" ht="15.75" customHeight="1">
      <c r="A38" s="7" t="s">
        <v>50</v>
      </c>
      <c r="B38" s="518"/>
      <c r="C38" s="48">
        <f t="shared" si="6"/>
        <v>4</v>
      </c>
      <c r="D38" s="6">
        <v>4</v>
      </c>
      <c r="E38" s="6">
        <v>2</v>
      </c>
      <c r="F38" s="6">
        <v>3</v>
      </c>
      <c r="G38" s="6">
        <v>4</v>
      </c>
      <c r="H38" s="6">
        <v>4</v>
      </c>
      <c r="I38" s="6">
        <v>5</v>
      </c>
      <c r="J38" s="6">
        <v>4</v>
      </c>
      <c r="K38" s="6">
        <v>5</v>
      </c>
      <c r="L38" s="15">
        <v>5</v>
      </c>
      <c r="M38" s="13"/>
      <c r="N38" s="13"/>
      <c r="O38" s="48">
        <f t="shared" si="8"/>
        <v>4.7777777777777777</v>
      </c>
      <c r="P38" s="6">
        <v>5</v>
      </c>
      <c r="Q38" s="6">
        <v>5</v>
      </c>
      <c r="R38" s="6">
        <v>5</v>
      </c>
      <c r="S38" s="6">
        <v>2</v>
      </c>
      <c r="T38" s="6">
        <v>5</v>
      </c>
      <c r="U38" s="6">
        <v>6</v>
      </c>
      <c r="V38" s="6">
        <v>6</v>
      </c>
      <c r="W38" s="6">
        <v>4</v>
      </c>
      <c r="X38" s="15">
        <v>5</v>
      </c>
      <c r="Y38" s="13"/>
      <c r="Z38" s="9"/>
      <c r="AA38" s="243">
        <f t="shared" si="10"/>
        <v>4.4000000000000004</v>
      </c>
      <c r="AB38" s="6">
        <v>6</v>
      </c>
      <c r="AC38" s="6">
        <v>3</v>
      </c>
      <c r="AD38" s="6">
        <v>6</v>
      </c>
      <c r="AE38" s="6">
        <v>3</v>
      </c>
      <c r="AF38" s="15">
        <v>4</v>
      </c>
      <c r="AI38" s="48">
        <f t="shared" si="3"/>
        <v>3</v>
      </c>
      <c r="AJ38" s="6">
        <v>3</v>
      </c>
      <c r="AK38" s="6">
        <v>3</v>
      </c>
      <c r="AL38" s="6">
        <v>2</v>
      </c>
      <c r="AM38" s="6">
        <v>2</v>
      </c>
      <c r="AN38" s="15">
        <v>5</v>
      </c>
      <c r="AQ38" s="48">
        <f t="shared" si="4"/>
        <v>3.75</v>
      </c>
      <c r="AR38" s="14">
        <v>4</v>
      </c>
      <c r="AS38" s="14">
        <v>4</v>
      </c>
      <c r="AT38" s="14">
        <v>4</v>
      </c>
      <c r="AU38" s="15">
        <v>3</v>
      </c>
      <c r="AY38" s="48">
        <f t="shared" si="12"/>
        <v>4</v>
      </c>
      <c r="AZ38" s="14">
        <v>6</v>
      </c>
      <c r="BA38" s="15">
        <v>2</v>
      </c>
    </row>
    <row r="39" spans="1:53" ht="15" customHeight="1">
      <c r="A39" s="7" t="s">
        <v>51</v>
      </c>
      <c r="B39" s="518"/>
      <c r="C39" s="48">
        <f t="shared" si="6"/>
        <v>4.333333333333333</v>
      </c>
      <c r="D39" s="14">
        <v>7</v>
      </c>
      <c r="E39" s="14">
        <v>1</v>
      </c>
      <c r="F39" s="14">
        <v>1</v>
      </c>
      <c r="G39" s="14">
        <v>2</v>
      </c>
      <c r="H39" s="14">
        <v>2</v>
      </c>
      <c r="I39" s="14">
        <v>6</v>
      </c>
      <c r="J39" s="14">
        <v>7</v>
      </c>
      <c r="K39" s="14">
        <v>6</v>
      </c>
      <c r="L39" s="15">
        <v>7</v>
      </c>
      <c r="M39" s="13"/>
      <c r="N39" s="13"/>
      <c r="O39" s="48">
        <f t="shared" si="8"/>
        <v>6.7777777777777777</v>
      </c>
      <c r="P39" s="14">
        <v>6</v>
      </c>
      <c r="Q39" s="14">
        <v>7</v>
      </c>
      <c r="R39" s="14">
        <v>7</v>
      </c>
      <c r="S39" s="14">
        <v>7</v>
      </c>
      <c r="T39" s="14">
        <v>7</v>
      </c>
      <c r="U39" s="14">
        <v>7</v>
      </c>
      <c r="V39" s="14">
        <v>7</v>
      </c>
      <c r="W39" s="14">
        <v>6</v>
      </c>
      <c r="X39" s="15">
        <v>7</v>
      </c>
      <c r="Y39" s="13"/>
      <c r="Z39" s="9"/>
      <c r="AA39" s="243">
        <f t="shared" si="10"/>
        <v>4.5999999999999996</v>
      </c>
      <c r="AB39" s="14">
        <v>7</v>
      </c>
      <c r="AC39" s="14">
        <v>1</v>
      </c>
      <c r="AD39" s="14">
        <v>7</v>
      </c>
      <c r="AE39" s="14">
        <v>1</v>
      </c>
      <c r="AF39" s="15">
        <v>7</v>
      </c>
      <c r="AI39" s="48">
        <f t="shared" si="3"/>
        <v>1.6</v>
      </c>
      <c r="AJ39" s="14">
        <v>2</v>
      </c>
      <c r="AK39" s="14">
        <v>2</v>
      </c>
      <c r="AL39" s="14">
        <v>1</v>
      </c>
      <c r="AM39" s="14">
        <v>1</v>
      </c>
      <c r="AN39" s="15">
        <v>2</v>
      </c>
      <c r="AQ39" s="48">
        <f t="shared" si="4"/>
        <v>2.75</v>
      </c>
      <c r="AR39" s="14">
        <v>1</v>
      </c>
      <c r="AS39" s="14">
        <v>7</v>
      </c>
      <c r="AT39" s="14">
        <v>1</v>
      </c>
      <c r="AU39" s="15">
        <v>2</v>
      </c>
      <c r="AY39" s="48">
        <f t="shared" si="12"/>
        <v>4</v>
      </c>
      <c r="AZ39" s="14">
        <v>7</v>
      </c>
      <c r="BA39" s="15">
        <v>1</v>
      </c>
    </row>
    <row r="40" spans="1:53" ht="15.75" customHeight="1">
      <c r="A40" s="7" t="s">
        <v>52</v>
      </c>
      <c r="B40" s="518"/>
      <c r="C40" s="48">
        <f t="shared" si="6"/>
        <v>3.8888888888888888</v>
      </c>
      <c r="D40" s="6">
        <v>7</v>
      </c>
      <c r="E40" s="6">
        <v>1</v>
      </c>
      <c r="F40" s="6">
        <v>2</v>
      </c>
      <c r="G40" s="6">
        <v>1</v>
      </c>
      <c r="H40" s="6">
        <v>1</v>
      </c>
      <c r="I40" s="6">
        <v>7</v>
      </c>
      <c r="J40" s="6">
        <v>2</v>
      </c>
      <c r="K40" s="6">
        <v>7</v>
      </c>
      <c r="L40" s="15">
        <v>7</v>
      </c>
      <c r="M40" s="13"/>
      <c r="N40" s="13"/>
      <c r="O40" s="48">
        <f t="shared" si="8"/>
        <v>7</v>
      </c>
      <c r="P40" s="6">
        <v>7</v>
      </c>
      <c r="Q40" s="6">
        <v>7</v>
      </c>
      <c r="R40" s="6">
        <v>7</v>
      </c>
      <c r="S40" s="6">
        <v>7</v>
      </c>
      <c r="T40" s="6">
        <v>7</v>
      </c>
      <c r="U40" s="6">
        <v>7</v>
      </c>
      <c r="V40" s="6">
        <v>7</v>
      </c>
      <c r="W40" s="6">
        <v>7</v>
      </c>
      <c r="X40" s="15">
        <v>7</v>
      </c>
      <c r="Y40" s="13"/>
      <c r="Z40" s="9"/>
      <c r="AA40" s="243">
        <f t="shared" si="10"/>
        <v>5.6</v>
      </c>
      <c r="AB40" s="6">
        <v>7</v>
      </c>
      <c r="AC40" s="6">
        <v>1</v>
      </c>
      <c r="AD40" s="6">
        <v>7</v>
      </c>
      <c r="AE40" s="6">
        <v>6</v>
      </c>
      <c r="AF40" s="15">
        <v>7</v>
      </c>
      <c r="AG40" s="16"/>
      <c r="AH40" s="16"/>
      <c r="AI40" s="48">
        <f t="shared" si="3"/>
        <v>1.6</v>
      </c>
      <c r="AJ40" s="6">
        <v>4</v>
      </c>
      <c r="AK40" s="6">
        <v>1</v>
      </c>
      <c r="AL40" s="6">
        <v>1</v>
      </c>
      <c r="AM40" s="6">
        <v>1</v>
      </c>
      <c r="AN40" s="15">
        <v>1</v>
      </c>
      <c r="AO40" s="16"/>
      <c r="AP40" s="16"/>
      <c r="AQ40" s="48">
        <f t="shared" si="4"/>
        <v>5.75</v>
      </c>
      <c r="AR40" s="6">
        <v>7</v>
      </c>
      <c r="AS40" s="6">
        <v>7</v>
      </c>
      <c r="AT40" s="6">
        <v>2</v>
      </c>
      <c r="AU40" s="15">
        <v>7</v>
      </c>
      <c r="AV40" s="16"/>
      <c r="AW40" s="16"/>
      <c r="AX40" s="16"/>
      <c r="AY40" s="48">
        <f t="shared" si="12"/>
        <v>4</v>
      </c>
      <c r="AZ40" s="6">
        <v>7</v>
      </c>
      <c r="BA40" s="15">
        <v>1</v>
      </c>
    </row>
    <row r="41" spans="1:53" ht="15" customHeight="1">
      <c r="A41" s="7" t="s">
        <v>53</v>
      </c>
      <c r="B41" s="518"/>
      <c r="C41" s="48">
        <f t="shared" si="6"/>
        <v>4.4444444444444446</v>
      </c>
      <c r="D41" s="6">
        <v>3</v>
      </c>
      <c r="E41" s="6">
        <v>6</v>
      </c>
      <c r="F41" s="6">
        <v>5</v>
      </c>
      <c r="G41" s="6">
        <v>5</v>
      </c>
      <c r="H41" s="6">
        <v>5</v>
      </c>
      <c r="I41" s="6">
        <v>3</v>
      </c>
      <c r="J41" s="6">
        <v>4</v>
      </c>
      <c r="K41" s="6">
        <v>5</v>
      </c>
      <c r="L41" s="15">
        <v>4</v>
      </c>
      <c r="M41" s="13"/>
      <c r="N41" s="13"/>
      <c r="O41" s="48">
        <f t="shared" si="8"/>
        <v>4.8888888888888893</v>
      </c>
      <c r="P41" s="6">
        <v>3</v>
      </c>
      <c r="Q41" s="6">
        <v>5</v>
      </c>
      <c r="R41" s="6">
        <v>6</v>
      </c>
      <c r="S41" s="6">
        <v>4</v>
      </c>
      <c r="T41" s="6">
        <v>6</v>
      </c>
      <c r="U41" s="6">
        <v>7</v>
      </c>
      <c r="V41" s="6">
        <v>6</v>
      </c>
      <c r="W41" s="6">
        <v>3</v>
      </c>
      <c r="X41" s="15">
        <v>4</v>
      </c>
      <c r="Y41" s="13"/>
      <c r="Z41" s="9"/>
      <c r="AA41" s="243">
        <f t="shared" si="10"/>
        <v>4.4000000000000004</v>
      </c>
      <c r="AB41" s="6">
        <v>4</v>
      </c>
      <c r="AC41" s="6">
        <v>1</v>
      </c>
      <c r="AD41" s="6">
        <v>7</v>
      </c>
      <c r="AE41" s="6">
        <v>5</v>
      </c>
      <c r="AF41" s="15">
        <v>5</v>
      </c>
      <c r="AG41" s="16"/>
      <c r="AH41" s="16"/>
      <c r="AI41" s="48">
        <f t="shared" si="3"/>
        <v>3</v>
      </c>
      <c r="AJ41" s="6">
        <v>6</v>
      </c>
      <c r="AK41" s="6">
        <v>3</v>
      </c>
      <c r="AL41" s="6">
        <v>1</v>
      </c>
      <c r="AM41" s="6">
        <v>2</v>
      </c>
      <c r="AN41" s="15">
        <v>3</v>
      </c>
      <c r="AO41" s="16"/>
      <c r="AP41" s="16"/>
      <c r="AQ41" s="48">
        <f t="shared" si="4"/>
        <v>4</v>
      </c>
      <c r="AR41" s="6">
        <v>4</v>
      </c>
      <c r="AS41" s="6">
        <v>5</v>
      </c>
      <c r="AT41" s="6">
        <v>4</v>
      </c>
      <c r="AU41" s="15">
        <v>3</v>
      </c>
      <c r="AV41" s="16"/>
      <c r="AW41" s="16"/>
      <c r="AX41" s="16"/>
      <c r="AY41" s="48">
        <f t="shared" si="12"/>
        <v>2.5</v>
      </c>
      <c r="AZ41" s="6">
        <v>3</v>
      </c>
      <c r="BA41" s="15">
        <v>2</v>
      </c>
    </row>
    <row r="42" spans="1:53" ht="15.75" customHeight="1">
      <c r="A42" s="7" t="s">
        <v>54</v>
      </c>
      <c r="B42" s="518"/>
      <c r="C42" s="48">
        <f t="shared" si="6"/>
        <v>4.2222222222222223</v>
      </c>
      <c r="D42" s="6">
        <v>6</v>
      </c>
      <c r="E42" s="6">
        <v>1</v>
      </c>
      <c r="F42" s="6">
        <v>1</v>
      </c>
      <c r="G42" s="6">
        <v>2</v>
      </c>
      <c r="H42" s="6">
        <v>2</v>
      </c>
      <c r="I42" s="6">
        <v>6</v>
      </c>
      <c r="J42" s="6">
        <v>6</v>
      </c>
      <c r="K42" s="6">
        <v>7</v>
      </c>
      <c r="L42" s="15">
        <v>7</v>
      </c>
      <c r="M42" s="13"/>
      <c r="N42" s="13"/>
      <c r="O42" s="48">
        <f t="shared" si="8"/>
        <v>6.8888888888888893</v>
      </c>
      <c r="P42" s="6">
        <v>7</v>
      </c>
      <c r="Q42" s="6">
        <v>7</v>
      </c>
      <c r="R42" s="6">
        <v>7</v>
      </c>
      <c r="S42" s="6">
        <v>6</v>
      </c>
      <c r="T42" s="6">
        <v>7</v>
      </c>
      <c r="U42" s="6">
        <v>7</v>
      </c>
      <c r="V42" s="6">
        <v>7</v>
      </c>
      <c r="W42" s="6">
        <v>7</v>
      </c>
      <c r="X42" s="15">
        <v>7</v>
      </c>
      <c r="Y42" s="13"/>
      <c r="Z42" s="9"/>
      <c r="AA42" s="243">
        <f t="shared" si="10"/>
        <v>4.5999999999999996</v>
      </c>
      <c r="AB42" s="6">
        <v>7</v>
      </c>
      <c r="AC42" s="6">
        <v>1</v>
      </c>
      <c r="AD42" s="6">
        <v>7</v>
      </c>
      <c r="AE42" s="6">
        <v>1</v>
      </c>
      <c r="AF42" s="15">
        <v>7</v>
      </c>
      <c r="AG42" s="16"/>
      <c r="AH42" s="16"/>
      <c r="AI42" s="48">
        <f t="shared" si="3"/>
        <v>1.6</v>
      </c>
      <c r="AJ42" s="6">
        <v>3</v>
      </c>
      <c r="AK42" s="6">
        <v>2</v>
      </c>
      <c r="AL42" s="6">
        <v>1</v>
      </c>
      <c r="AM42" s="6">
        <v>1</v>
      </c>
      <c r="AN42" s="15">
        <v>1</v>
      </c>
      <c r="AO42" s="16"/>
      <c r="AP42" s="16"/>
      <c r="AQ42" s="48">
        <f t="shared" si="4"/>
        <v>3</v>
      </c>
      <c r="AR42" s="6">
        <v>2</v>
      </c>
      <c r="AS42" s="6">
        <v>7</v>
      </c>
      <c r="AT42" s="6">
        <v>2</v>
      </c>
      <c r="AU42" s="76">
        <v>1</v>
      </c>
      <c r="AV42" s="16"/>
      <c r="AW42" s="16"/>
      <c r="AX42" s="16"/>
      <c r="AY42" s="48">
        <f t="shared" ref="AY42:AY73" si="13">AVERAGE(AZ42:BA42)</f>
        <v>4</v>
      </c>
      <c r="AZ42" s="6">
        <v>7</v>
      </c>
      <c r="BA42" s="76">
        <v>1</v>
      </c>
    </row>
    <row r="43" spans="1:53" s="5" customFormat="1" ht="15" customHeight="1">
      <c r="A43" s="46"/>
      <c r="B43" s="519"/>
      <c r="C43" s="73">
        <f t="shared" ref="C43:C106" si="14">AVERAGE(D43:L43)</f>
        <v>4.2055555555555557</v>
      </c>
      <c r="D43" s="20">
        <f t="shared" ref="D43:L43" si="15">AVERAGE(D23:D42)</f>
        <v>5.25</v>
      </c>
      <c r="E43" s="21">
        <f t="shared" si="15"/>
        <v>1.85</v>
      </c>
      <c r="F43" s="21">
        <f t="shared" si="15"/>
        <v>2.75</v>
      </c>
      <c r="G43" s="21">
        <f t="shared" si="15"/>
        <v>3.45</v>
      </c>
      <c r="H43" s="21">
        <f t="shared" si="15"/>
        <v>3.35</v>
      </c>
      <c r="I43" s="21">
        <f t="shared" si="15"/>
        <v>5.05</v>
      </c>
      <c r="J43" s="21">
        <f t="shared" si="15"/>
        <v>4.55</v>
      </c>
      <c r="K43" s="21">
        <f t="shared" si="15"/>
        <v>5.75</v>
      </c>
      <c r="L43" s="22">
        <f t="shared" si="15"/>
        <v>5.85</v>
      </c>
      <c r="M43" s="262"/>
      <c r="N43" s="132"/>
      <c r="O43" s="73">
        <f t="shared" si="8"/>
        <v>5.9111111111111105</v>
      </c>
      <c r="P43" s="20">
        <f t="shared" ref="P43:X43" si="16">AVERAGE(P23:P42)</f>
        <v>5.55</v>
      </c>
      <c r="Q43" s="21">
        <f t="shared" si="16"/>
        <v>6.15</v>
      </c>
      <c r="R43" s="21">
        <f t="shared" si="16"/>
        <v>6.35</v>
      </c>
      <c r="S43" s="21">
        <f t="shared" si="16"/>
        <v>5.25</v>
      </c>
      <c r="T43" s="21">
        <f t="shared" si="16"/>
        <v>6</v>
      </c>
      <c r="U43" s="21">
        <f t="shared" si="16"/>
        <v>6.55</v>
      </c>
      <c r="V43" s="21">
        <f t="shared" si="16"/>
        <v>6.6</v>
      </c>
      <c r="W43" s="21">
        <f t="shared" si="16"/>
        <v>5.25</v>
      </c>
      <c r="X43" s="22">
        <f t="shared" si="16"/>
        <v>5.5</v>
      </c>
      <c r="Y43" s="14"/>
      <c r="Z43" s="15"/>
      <c r="AA43" s="311">
        <f t="shared" ref="AA43:AA85" si="17">AVERAGE(AB43:AF43)</f>
        <v>4.57</v>
      </c>
      <c r="AB43" s="21">
        <f>AVERAGE(AB23:AB42)</f>
        <v>6.1</v>
      </c>
      <c r="AC43" s="21">
        <f>AVERAGE(AC23:AC42)</f>
        <v>1.8</v>
      </c>
      <c r="AD43" s="21">
        <f>AVERAGE(AD23:AD42)</f>
        <v>6.15</v>
      </c>
      <c r="AE43" s="21">
        <f>AVERAGE(AE23:AE42)</f>
        <v>2.5</v>
      </c>
      <c r="AF43" s="22">
        <f>AVERAGE(AF23:AF42)</f>
        <v>6.3</v>
      </c>
      <c r="AG43" s="16"/>
      <c r="AH43" s="16"/>
      <c r="AI43" s="73">
        <f t="shared" ref="AI43" si="18">AVERAGE(AJ43:AN43)</f>
        <v>2.7600000000000002</v>
      </c>
      <c r="AJ43" s="21">
        <f>AVERAGE(AJ23:AJ42)</f>
        <v>4.7</v>
      </c>
      <c r="AK43" s="21">
        <f>AVERAGE(AK23:AK42)</f>
        <v>3.05</v>
      </c>
      <c r="AL43" s="21">
        <f>AVERAGE(AL23:AL42)</f>
        <v>1.8</v>
      </c>
      <c r="AM43" s="21">
        <f>AVERAGE(AM23:AM42)</f>
        <v>1.7</v>
      </c>
      <c r="AN43" s="22">
        <f>AVERAGE(AN23:AN42)</f>
        <v>2.5499999999999998</v>
      </c>
      <c r="AO43" s="3"/>
      <c r="AP43" s="3"/>
      <c r="AQ43" s="73">
        <f t="shared" ref="AQ43" si="19">AVERAGE(AR43:AV43)</f>
        <v>3.6</v>
      </c>
      <c r="AR43" s="21">
        <f>AVERAGE(AR23:AR42)</f>
        <v>4.1500000000000004</v>
      </c>
      <c r="AS43" s="21">
        <f>AVERAGE(AS23:AS42)</f>
        <v>4.75</v>
      </c>
      <c r="AT43" s="21">
        <f>AVERAGE(AT23:AT42)</f>
        <v>3</v>
      </c>
      <c r="AU43" s="22">
        <f>AVERAGE(AU23:AU42)</f>
        <v>2.5</v>
      </c>
      <c r="AV43" s="6"/>
      <c r="AW43" s="6"/>
      <c r="AX43" s="6"/>
      <c r="AY43" s="73">
        <f t="shared" si="13"/>
        <v>3.9</v>
      </c>
      <c r="AZ43" s="21">
        <f>AVERAGE(AZ23:AZ42)</f>
        <v>6.35</v>
      </c>
      <c r="BA43" s="22">
        <f>AVERAGE(BA23:BA42)</f>
        <v>1.45</v>
      </c>
    </row>
    <row r="44" spans="1:53" ht="15.95" customHeight="1">
      <c r="A44" s="30">
        <v>44014.692309189813</v>
      </c>
      <c r="B44" s="517">
        <v>3</v>
      </c>
      <c r="C44" s="49">
        <f t="shared" si="14"/>
        <v>4.2222222222222223</v>
      </c>
      <c r="D44" s="3">
        <v>2</v>
      </c>
      <c r="E44" s="3">
        <v>5</v>
      </c>
      <c r="F44" s="3">
        <v>4</v>
      </c>
      <c r="G44" s="3">
        <v>5</v>
      </c>
      <c r="H44" s="3">
        <v>5</v>
      </c>
      <c r="I44" s="3">
        <v>4</v>
      </c>
      <c r="J44" s="3">
        <v>4</v>
      </c>
      <c r="K44" s="3">
        <v>4</v>
      </c>
      <c r="L44" s="9">
        <v>5</v>
      </c>
      <c r="M44" s="13"/>
      <c r="N44" s="13"/>
      <c r="O44" s="49">
        <f t="shared" si="8"/>
        <v>5</v>
      </c>
      <c r="P44" s="3">
        <v>4</v>
      </c>
      <c r="Q44" s="3">
        <v>4</v>
      </c>
      <c r="R44" s="3">
        <v>4</v>
      </c>
      <c r="S44" s="3">
        <v>4</v>
      </c>
      <c r="T44" s="3">
        <v>5</v>
      </c>
      <c r="U44" s="3">
        <v>6</v>
      </c>
      <c r="V44" s="3">
        <v>6</v>
      </c>
      <c r="W44" s="3">
        <v>6</v>
      </c>
      <c r="X44" s="3">
        <v>6</v>
      </c>
      <c r="Y44" s="78"/>
      <c r="Z44" s="9"/>
      <c r="AA44" s="312">
        <f t="shared" si="17"/>
        <v>4.5999999999999996</v>
      </c>
      <c r="AB44" s="3">
        <v>5</v>
      </c>
      <c r="AC44" s="3">
        <v>5</v>
      </c>
      <c r="AD44" s="3">
        <v>5</v>
      </c>
      <c r="AE44" s="3">
        <v>5</v>
      </c>
      <c r="AF44" s="9">
        <v>3</v>
      </c>
      <c r="AG44" s="16"/>
      <c r="AH44" s="16"/>
      <c r="AI44" s="49">
        <f t="shared" si="3"/>
        <v>5</v>
      </c>
      <c r="AJ44" s="3">
        <v>4</v>
      </c>
      <c r="AK44" s="3">
        <v>5</v>
      </c>
      <c r="AL44" s="3">
        <v>5</v>
      </c>
      <c r="AM44" s="3">
        <v>4</v>
      </c>
      <c r="AN44" s="9">
        <v>7</v>
      </c>
      <c r="AO44" s="3"/>
      <c r="AP44" s="3"/>
      <c r="AQ44" s="49">
        <f t="shared" si="4"/>
        <v>4.25</v>
      </c>
      <c r="AR44" s="3">
        <v>4</v>
      </c>
      <c r="AS44" s="3">
        <v>4</v>
      </c>
      <c r="AT44" s="3">
        <v>4</v>
      </c>
      <c r="AU44" s="9">
        <v>5</v>
      </c>
      <c r="AV44" s="3"/>
      <c r="AW44" s="3"/>
      <c r="AX44" s="3"/>
      <c r="AY44" s="49">
        <f t="shared" si="13"/>
        <v>3.5</v>
      </c>
      <c r="AZ44" s="3">
        <v>5</v>
      </c>
      <c r="BA44" s="12">
        <v>2</v>
      </c>
    </row>
    <row r="45" spans="1:53" ht="15.75" customHeight="1">
      <c r="A45" s="30">
        <v>44021.556910659725</v>
      </c>
      <c r="B45" s="518"/>
      <c r="C45" s="49">
        <f t="shared" si="14"/>
        <v>4.2222222222222223</v>
      </c>
      <c r="D45" s="3">
        <v>3</v>
      </c>
      <c r="E45" s="3">
        <v>2</v>
      </c>
      <c r="F45" s="3">
        <v>4</v>
      </c>
      <c r="G45" s="3">
        <v>6</v>
      </c>
      <c r="H45" s="3">
        <v>6</v>
      </c>
      <c r="I45" s="3">
        <v>4</v>
      </c>
      <c r="J45" s="3">
        <v>5</v>
      </c>
      <c r="K45" s="3">
        <v>3</v>
      </c>
      <c r="L45" s="9">
        <v>5</v>
      </c>
      <c r="M45" s="13"/>
      <c r="N45" s="13"/>
      <c r="O45" s="49">
        <f t="shared" si="8"/>
        <v>5.666666666666667</v>
      </c>
      <c r="P45" s="3">
        <v>6</v>
      </c>
      <c r="Q45" s="3">
        <v>7</v>
      </c>
      <c r="R45" s="3">
        <v>7</v>
      </c>
      <c r="S45" s="3">
        <v>3</v>
      </c>
      <c r="T45" s="3">
        <v>7</v>
      </c>
      <c r="U45" s="3">
        <v>5</v>
      </c>
      <c r="V45" s="3">
        <v>7</v>
      </c>
      <c r="W45" s="3">
        <v>5</v>
      </c>
      <c r="X45" s="3">
        <v>4</v>
      </c>
      <c r="Y45" s="78"/>
      <c r="Z45" s="9"/>
      <c r="AA45" s="312">
        <f t="shared" si="17"/>
        <v>4</v>
      </c>
      <c r="AB45" s="3">
        <v>5</v>
      </c>
      <c r="AC45" s="3">
        <v>1</v>
      </c>
      <c r="AD45" s="3">
        <v>6</v>
      </c>
      <c r="AE45" s="3">
        <v>2</v>
      </c>
      <c r="AF45" s="9">
        <v>6</v>
      </c>
      <c r="AG45" s="3"/>
      <c r="AH45" s="3"/>
      <c r="AI45" s="49">
        <f t="shared" si="3"/>
        <v>1.6</v>
      </c>
      <c r="AJ45" s="3">
        <v>1</v>
      </c>
      <c r="AK45" s="3">
        <v>1</v>
      </c>
      <c r="AL45" s="3">
        <v>2</v>
      </c>
      <c r="AM45" s="3">
        <v>1</v>
      </c>
      <c r="AN45" s="9">
        <v>3</v>
      </c>
      <c r="AO45" s="3"/>
      <c r="AP45" s="3"/>
      <c r="AQ45" s="49">
        <f t="shared" si="4"/>
        <v>3.75</v>
      </c>
      <c r="AR45" s="3">
        <v>5</v>
      </c>
      <c r="AS45" s="3">
        <v>3</v>
      </c>
      <c r="AT45" s="3">
        <v>5</v>
      </c>
      <c r="AU45" s="9">
        <v>2</v>
      </c>
      <c r="AV45" s="3"/>
      <c r="AW45" s="3"/>
      <c r="AX45" s="3"/>
      <c r="AY45" s="49">
        <f t="shared" si="13"/>
        <v>3</v>
      </c>
      <c r="AZ45" s="3">
        <v>5</v>
      </c>
      <c r="BA45" s="9">
        <v>1</v>
      </c>
    </row>
    <row r="46" spans="1:53" ht="15.75" customHeight="1">
      <c r="A46" s="30">
        <v>44021.820145474536</v>
      </c>
      <c r="B46" s="518"/>
      <c r="C46" s="49">
        <f t="shared" si="14"/>
        <v>4</v>
      </c>
      <c r="D46" s="3">
        <v>3</v>
      </c>
      <c r="E46" s="3">
        <v>5</v>
      </c>
      <c r="F46" s="3">
        <v>4</v>
      </c>
      <c r="G46" s="3">
        <v>5</v>
      </c>
      <c r="H46" s="3">
        <v>6</v>
      </c>
      <c r="I46" s="3">
        <v>2</v>
      </c>
      <c r="J46" s="3">
        <v>7</v>
      </c>
      <c r="K46" s="3">
        <v>2</v>
      </c>
      <c r="L46" s="9">
        <v>2</v>
      </c>
      <c r="M46" s="13"/>
      <c r="N46" s="13"/>
      <c r="O46" s="49">
        <f t="shared" si="8"/>
        <v>4</v>
      </c>
      <c r="P46" s="3">
        <v>1</v>
      </c>
      <c r="Q46" s="3">
        <v>5</v>
      </c>
      <c r="R46" s="3">
        <v>7</v>
      </c>
      <c r="S46" s="3">
        <v>1</v>
      </c>
      <c r="T46" s="3">
        <v>5</v>
      </c>
      <c r="U46" s="3">
        <v>7</v>
      </c>
      <c r="V46" s="3">
        <v>7</v>
      </c>
      <c r="W46" s="3">
        <v>2</v>
      </c>
      <c r="X46" s="3">
        <v>1</v>
      </c>
      <c r="Y46" s="78"/>
      <c r="Z46" s="9"/>
      <c r="AA46" s="312">
        <f t="shared" si="17"/>
        <v>4.2</v>
      </c>
      <c r="AB46" s="3">
        <v>1</v>
      </c>
      <c r="AC46" s="3">
        <v>5</v>
      </c>
      <c r="AD46" s="3">
        <v>3</v>
      </c>
      <c r="AE46" s="3">
        <v>6</v>
      </c>
      <c r="AF46" s="9">
        <v>6</v>
      </c>
      <c r="AG46" s="3"/>
      <c r="AH46" s="3"/>
      <c r="AI46" s="49">
        <f t="shared" si="3"/>
        <v>5.6</v>
      </c>
      <c r="AJ46" s="3">
        <v>7</v>
      </c>
      <c r="AK46" s="3">
        <v>7</v>
      </c>
      <c r="AL46" s="3">
        <v>6</v>
      </c>
      <c r="AM46" s="3">
        <v>5</v>
      </c>
      <c r="AN46" s="9">
        <v>3</v>
      </c>
      <c r="AO46" s="3"/>
      <c r="AP46" s="3"/>
      <c r="AQ46" s="49">
        <f t="shared" si="4"/>
        <v>5.75</v>
      </c>
      <c r="AR46" s="3">
        <v>7</v>
      </c>
      <c r="AS46" s="3">
        <v>3</v>
      </c>
      <c r="AT46" s="3">
        <v>6</v>
      </c>
      <c r="AU46" s="9">
        <v>7</v>
      </c>
      <c r="AV46" s="3"/>
      <c r="AW46" s="3"/>
      <c r="AX46" s="3"/>
      <c r="AY46" s="49">
        <f t="shared" si="13"/>
        <v>3</v>
      </c>
      <c r="AZ46" s="3">
        <v>5</v>
      </c>
      <c r="BA46" s="9">
        <v>1</v>
      </c>
    </row>
    <row r="47" spans="1:53" ht="15.75" customHeight="1">
      <c r="A47" s="30">
        <v>44021.998315509263</v>
      </c>
      <c r="B47" s="518"/>
      <c r="C47" s="49">
        <f t="shared" si="14"/>
        <v>3.6666666666666665</v>
      </c>
      <c r="D47" s="3">
        <v>1</v>
      </c>
      <c r="E47" s="3">
        <v>7</v>
      </c>
      <c r="F47" s="3">
        <v>7</v>
      </c>
      <c r="G47" s="3">
        <v>7</v>
      </c>
      <c r="H47" s="3">
        <v>7</v>
      </c>
      <c r="I47" s="3">
        <v>1</v>
      </c>
      <c r="J47" s="3">
        <v>1</v>
      </c>
      <c r="K47" s="3">
        <v>1</v>
      </c>
      <c r="L47" s="9">
        <v>1</v>
      </c>
      <c r="M47" s="13"/>
      <c r="N47" s="13"/>
      <c r="O47" s="49">
        <f t="shared" si="8"/>
        <v>1.5555555555555556</v>
      </c>
      <c r="P47" s="3">
        <v>1</v>
      </c>
      <c r="Q47" s="3">
        <v>1</v>
      </c>
      <c r="R47" s="3">
        <v>4</v>
      </c>
      <c r="S47" s="3">
        <v>1</v>
      </c>
      <c r="T47" s="3">
        <v>3</v>
      </c>
      <c r="U47" s="3">
        <v>1</v>
      </c>
      <c r="V47" s="3">
        <v>1</v>
      </c>
      <c r="W47" s="3">
        <v>1</v>
      </c>
      <c r="X47" s="3">
        <v>1</v>
      </c>
      <c r="Y47" s="78"/>
      <c r="Z47" s="9"/>
      <c r="AA47" s="312">
        <f t="shared" si="17"/>
        <v>3.2</v>
      </c>
      <c r="AB47" s="3">
        <v>1</v>
      </c>
      <c r="AC47" s="3">
        <v>1</v>
      </c>
      <c r="AD47" s="3">
        <v>7</v>
      </c>
      <c r="AE47" s="3">
        <v>3</v>
      </c>
      <c r="AF47" s="9">
        <v>4</v>
      </c>
      <c r="AG47" s="3"/>
      <c r="AH47" s="3"/>
      <c r="AI47" s="49">
        <f t="shared" si="3"/>
        <v>6.4</v>
      </c>
      <c r="AJ47" s="3">
        <v>7</v>
      </c>
      <c r="AK47" s="3">
        <v>7</v>
      </c>
      <c r="AL47" s="3">
        <v>6</v>
      </c>
      <c r="AM47" s="3">
        <v>6</v>
      </c>
      <c r="AN47" s="9">
        <v>6</v>
      </c>
      <c r="AO47" s="3"/>
      <c r="AP47" s="3"/>
      <c r="AQ47" s="49">
        <f t="shared" si="4"/>
        <v>5.25</v>
      </c>
      <c r="AR47" s="3">
        <v>4</v>
      </c>
      <c r="AS47" s="3">
        <v>3</v>
      </c>
      <c r="AT47" s="3">
        <v>7</v>
      </c>
      <c r="AU47" s="9">
        <v>7</v>
      </c>
      <c r="AV47" s="3"/>
      <c r="AW47" s="3"/>
      <c r="AX47" s="3"/>
      <c r="AY47" s="49">
        <f t="shared" si="13"/>
        <v>4</v>
      </c>
      <c r="AZ47" s="3">
        <v>4</v>
      </c>
      <c r="BA47" s="9">
        <v>4</v>
      </c>
    </row>
    <row r="48" spans="1:53" ht="15.75" customHeight="1">
      <c r="A48" s="30">
        <v>44038.814886261578</v>
      </c>
      <c r="B48" s="518"/>
      <c r="C48" s="49">
        <f t="shared" si="14"/>
        <v>4.4444444444444446</v>
      </c>
      <c r="D48" s="3">
        <v>4</v>
      </c>
      <c r="E48" s="3">
        <v>4</v>
      </c>
      <c r="F48" s="3">
        <v>5</v>
      </c>
      <c r="G48" s="3">
        <v>6</v>
      </c>
      <c r="H48" s="3">
        <v>6</v>
      </c>
      <c r="I48" s="3">
        <v>4</v>
      </c>
      <c r="J48" s="3">
        <v>5</v>
      </c>
      <c r="K48" s="3">
        <v>2</v>
      </c>
      <c r="L48" s="9">
        <v>4</v>
      </c>
      <c r="M48" s="13"/>
      <c r="N48" s="13"/>
      <c r="O48" s="49">
        <f t="shared" si="8"/>
        <v>4.2222222222222223</v>
      </c>
      <c r="P48" s="3">
        <v>2</v>
      </c>
      <c r="Q48" s="3">
        <v>5</v>
      </c>
      <c r="R48" s="3">
        <v>5</v>
      </c>
      <c r="S48" s="3">
        <v>4</v>
      </c>
      <c r="T48" s="3">
        <v>5</v>
      </c>
      <c r="U48" s="3">
        <v>5</v>
      </c>
      <c r="V48" s="3">
        <v>6</v>
      </c>
      <c r="W48" s="3">
        <v>4</v>
      </c>
      <c r="X48" s="3">
        <v>2</v>
      </c>
      <c r="Y48" s="78"/>
      <c r="Z48" s="9"/>
      <c r="AA48" s="312">
        <f t="shared" si="17"/>
        <v>4.4000000000000004</v>
      </c>
      <c r="AB48" s="3">
        <v>4</v>
      </c>
      <c r="AC48" s="3">
        <v>3</v>
      </c>
      <c r="AD48" s="3">
        <v>5</v>
      </c>
      <c r="AE48" s="3">
        <v>4</v>
      </c>
      <c r="AF48" s="9">
        <v>6</v>
      </c>
      <c r="AG48" s="3"/>
      <c r="AH48" s="3"/>
      <c r="AI48" s="49">
        <f t="shared" si="3"/>
        <v>4.5999999999999996</v>
      </c>
      <c r="AJ48" s="3">
        <v>6</v>
      </c>
      <c r="AK48" s="3">
        <v>5</v>
      </c>
      <c r="AL48" s="3">
        <v>2</v>
      </c>
      <c r="AM48" s="3">
        <v>5</v>
      </c>
      <c r="AN48" s="9">
        <v>5</v>
      </c>
      <c r="AO48" s="3"/>
      <c r="AP48" s="3"/>
      <c r="AQ48" s="49">
        <f t="shared" si="4"/>
        <v>4.5</v>
      </c>
      <c r="AR48" s="3">
        <v>6</v>
      </c>
      <c r="AS48" s="3">
        <v>4</v>
      </c>
      <c r="AT48" s="3">
        <v>5</v>
      </c>
      <c r="AU48" s="9">
        <v>3</v>
      </c>
      <c r="AV48" s="3"/>
      <c r="AW48" s="3"/>
      <c r="AX48" s="3"/>
      <c r="AY48" s="49">
        <f t="shared" si="13"/>
        <v>3</v>
      </c>
      <c r="AZ48" s="3">
        <v>5</v>
      </c>
      <c r="BA48" s="9">
        <v>1</v>
      </c>
    </row>
    <row r="49" spans="1:53" ht="15.75" customHeight="1">
      <c r="A49" s="7" t="s">
        <v>55</v>
      </c>
      <c r="B49" s="518"/>
      <c r="C49" s="49">
        <f t="shared" si="14"/>
        <v>3.6666666666666665</v>
      </c>
      <c r="D49" s="6">
        <v>1</v>
      </c>
      <c r="E49" s="6">
        <v>7</v>
      </c>
      <c r="F49" s="6">
        <v>7</v>
      </c>
      <c r="G49" s="6">
        <v>7</v>
      </c>
      <c r="H49" s="6">
        <v>7</v>
      </c>
      <c r="I49" s="6">
        <v>1</v>
      </c>
      <c r="J49" s="6">
        <v>1</v>
      </c>
      <c r="K49" s="6">
        <v>1</v>
      </c>
      <c r="L49" s="15">
        <v>1</v>
      </c>
      <c r="M49" s="14"/>
      <c r="N49" s="14"/>
      <c r="O49" s="49">
        <f t="shared" si="8"/>
        <v>1.5555555555555556</v>
      </c>
      <c r="P49" s="6">
        <v>1</v>
      </c>
      <c r="Q49" s="6">
        <v>1</v>
      </c>
      <c r="R49" s="6">
        <v>1</v>
      </c>
      <c r="S49" s="6">
        <v>1</v>
      </c>
      <c r="T49" s="6">
        <v>1</v>
      </c>
      <c r="U49" s="6">
        <v>1</v>
      </c>
      <c r="V49" s="6">
        <v>6</v>
      </c>
      <c r="W49" s="6">
        <v>1</v>
      </c>
      <c r="X49" s="6">
        <v>1</v>
      </c>
      <c r="Y49" s="90"/>
      <c r="Z49" s="15"/>
      <c r="AA49" s="312">
        <f t="shared" si="17"/>
        <v>3.8</v>
      </c>
      <c r="AB49" s="6">
        <v>4</v>
      </c>
      <c r="AC49" s="6">
        <v>1</v>
      </c>
      <c r="AD49" s="6">
        <v>6</v>
      </c>
      <c r="AE49" s="6">
        <v>1</v>
      </c>
      <c r="AF49" s="15">
        <v>7</v>
      </c>
      <c r="AG49" s="6"/>
      <c r="AH49" s="6"/>
      <c r="AI49" s="49">
        <f t="shared" si="3"/>
        <v>5.8</v>
      </c>
      <c r="AJ49" s="6">
        <v>1</v>
      </c>
      <c r="AK49" s="6">
        <v>7</v>
      </c>
      <c r="AL49" s="6">
        <v>7</v>
      </c>
      <c r="AM49" s="6">
        <v>7</v>
      </c>
      <c r="AN49" s="15">
        <v>7</v>
      </c>
      <c r="AO49" s="6"/>
      <c r="AP49" s="6"/>
      <c r="AQ49" s="49">
        <f t="shared" si="4"/>
        <v>4.75</v>
      </c>
      <c r="AR49" s="6">
        <v>1</v>
      </c>
      <c r="AS49" s="6">
        <v>4</v>
      </c>
      <c r="AT49" s="6">
        <v>7</v>
      </c>
      <c r="AU49" s="15">
        <v>7</v>
      </c>
      <c r="AV49" s="6"/>
      <c r="AW49" s="6"/>
      <c r="AX49" s="6"/>
      <c r="AY49" s="49">
        <f t="shared" si="13"/>
        <v>4</v>
      </c>
      <c r="AZ49" s="6">
        <v>7</v>
      </c>
      <c r="BA49" s="15">
        <v>1</v>
      </c>
    </row>
    <row r="50" spans="1:53" ht="15.75" customHeight="1">
      <c r="A50" s="7" t="s">
        <v>56</v>
      </c>
      <c r="B50" s="518"/>
      <c r="C50" s="49">
        <f t="shared" si="14"/>
        <v>3.6666666666666665</v>
      </c>
      <c r="D50" s="6">
        <v>1</v>
      </c>
      <c r="E50" s="6">
        <v>7</v>
      </c>
      <c r="F50" s="6">
        <v>7</v>
      </c>
      <c r="G50" s="6">
        <v>7</v>
      </c>
      <c r="H50" s="6">
        <v>7</v>
      </c>
      <c r="I50" s="6">
        <v>1</v>
      </c>
      <c r="J50" s="6">
        <v>1</v>
      </c>
      <c r="K50" s="6">
        <v>1</v>
      </c>
      <c r="L50" s="15">
        <v>1</v>
      </c>
      <c r="M50" s="14"/>
      <c r="N50" s="14"/>
      <c r="O50" s="49">
        <f t="shared" si="8"/>
        <v>2.6666666666666665</v>
      </c>
      <c r="P50" s="6">
        <v>1</v>
      </c>
      <c r="Q50" s="6">
        <v>2</v>
      </c>
      <c r="R50" s="6">
        <v>3</v>
      </c>
      <c r="S50" s="6">
        <v>3</v>
      </c>
      <c r="T50" s="6">
        <v>1</v>
      </c>
      <c r="U50" s="6">
        <v>5</v>
      </c>
      <c r="V50" s="6">
        <v>7</v>
      </c>
      <c r="W50" s="6">
        <v>1</v>
      </c>
      <c r="X50" s="6">
        <v>1</v>
      </c>
      <c r="Y50" s="90"/>
      <c r="Z50" s="15"/>
      <c r="AA50" s="312">
        <f t="shared" si="17"/>
        <v>3.2</v>
      </c>
      <c r="AB50" s="6">
        <v>2</v>
      </c>
      <c r="AC50" s="6">
        <v>1</v>
      </c>
      <c r="AD50" s="6">
        <v>5</v>
      </c>
      <c r="AE50" s="6">
        <v>1</v>
      </c>
      <c r="AF50" s="15">
        <v>7</v>
      </c>
      <c r="AG50" s="6"/>
      <c r="AH50" s="6"/>
      <c r="AI50" s="49">
        <f t="shared" si="3"/>
        <v>5.8</v>
      </c>
      <c r="AJ50" s="6">
        <v>2</v>
      </c>
      <c r="AK50" s="6">
        <v>6</v>
      </c>
      <c r="AL50" s="6">
        <v>7</v>
      </c>
      <c r="AM50" s="6">
        <v>7</v>
      </c>
      <c r="AN50" s="15">
        <v>7</v>
      </c>
      <c r="AO50" s="6"/>
      <c r="AP50" s="6"/>
      <c r="AQ50" s="49">
        <f t="shared" si="4"/>
        <v>6</v>
      </c>
      <c r="AR50" s="6">
        <v>7</v>
      </c>
      <c r="AS50" s="6">
        <v>3</v>
      </c>
      <c r="AT50" s="6">
        <v>7</v>
      </c>
      <c r="AU50" s="15">
        <v>7</v>
      </c>
      <c r="AV50" s="6"/>
      <c r="AW50" s="6"/>
      <c r="AX50" s="6"/>
      <c r="AY50" s="49">
        <f t="shared" si="13"/>
        <v>4</v>
      </c>
      <c r="AZ50" s="6">
        <v>7</v>
      </c>
      <c r="BA50" s="15">
        <v>1</v>
      </c>
    </row>
    <row r="51" spans="1:53" ht="15.75" customHeight="1">
      <c r="A51" s="7" t="s">
        <v>57</v>
      </c>
      <c r="B51" s="518"/>
      <c r="C51" s="49">
        <f t="shared" si="14"/>
        <v>4.4444444444444446</v>
      </c>
      <c r="D51" s="6">
        <v>3</v>
      </c>
      <c r="E51" s="6">
        <v>5</v>
      </c>
      <c r="F51" s="6">
        <v>5</v>
      </c>
      <c r="G51" s="6">
        <v>6</v>
      </c>
      <c r="H51" s="6">
        <v>6</v>
      </c>
      <c r="I51" s="6">
        <v>4</v>
      </c>
      <c r="J51" s="6">
        <v>5</v>
      </c>
      <c r="K51" s="6">
        <v>3</v>
      </c>
      <c r="L51" s="15">
        <v>3</v>
      </c>
      <c r="M51" s="14"/>
      <c r="N51" s="14"/>
      <c r="O51" s="49">
        <f t="shared" si="8"/>
        <v>4</v>
      </c>
      <c r="P51" s="6">
        <v>3</v>
      </c>
      <c r="Q51" s="6">
        <v>4</v>
      </c>
      <c r="R51" s="6">
        <v>6</v>
      </c>
      <c r="S51" s="6">
        <v>4</v>
      </c>
      <c r="T51" s="6">
        <v>3</v>
      </c>
      <c r="U51" s="6">
        <v>5</v>
      </c>
      <c r="V51" s="6">
        <v>6</v>
      </c>
      <c r="W51" s="6">
        <v>3</v>
      </c>
      <c r="X51" s="6">
        <v>2</v>
      </c>
      <c r="Y51" s="90"/>
      <c r="Z51" s="15"/>
      <c r="AA51" s="312">
        <f t="shared" si="17"/>
        <v>3.2</v>
      </c>
      <c r="AB51" s="6">
        <v>2</v>
      </c>
      <c r="AC51" s="6">
        <v>4</v>
      </c>
      <c r="AD51" s="6">
        <v>3</v>
      </c>
      <c r="AE51" s="6">
        <v>3</v>
      </c>
      <c r="AF51" s="15">
        <v>4</v>
      </c>
      <c r="AG51" s="6"/>
      <c r="AH51" s="6"/>
      <c r="AI51" s="49">
        <f t="shared" si="3"/>
        <v>4.4000000000000004</v>
      </c>
      <c r="AJ51" s="6">
        <v>4</v>
      </c>
      <c r="AK51" s="6">
        <v>5</v>
      </c>
      <c r="AL51" s="6">
        <v>3</v>
      </c>
      <c r="AM51" s="6">
        <v>6</v>
      </c>
      <c r="AN51" s="15">
        <v>4</v>
      </c>
      <c r="AO51" s="6"/>
      <c r="AP51" s="6"/>
      <c r="AQ51" s="49">
        <f t="shared" si="4"/>
        <v>4.75</v>
      </c>
      <c r="AR51" s="6">
        <v>5</v>
      </c>
      <c r="AS51" s="6">
        <v>3</v>
      </c>
      <c r="AT51" s="6">
        <v>5</v>
      </c>
      <c r="AU51" s="15">
        <v>6</v>
      </c>
      <c r="AV51" s="6"/>
      <c r="AW51" s="6"/>
      <c r="AX51" s="6"/>
      <c r="AY51" s="49">
        <f t="shared" si="13"/>
        <v>3.5</v>
      </c>
      <c r="AZ51" s="6">
        <v>6</v>
      </c>
      <c r="BA51" s="15">
        <v>1</v>
      </c>
    </row>
    <row r="52" spans="1:53" ht="15.75" customHeight="1">
      <c r="A52" s="7" t="s">
        <v>58</v>
      </c>
      <c r="B52" s="518"/>
      <c r="C52" s="49">
        <f t="shared" si="14"/>
        <v>4.333333333333333</v>
      </c>
      <c r="D52" s="6">
        <v>1</v>
      </c>
      <c r="E52" s="6">
        <v>7</v>
      </c>
      <c r="F52" s="6">
        <v>7</v>
      </c>
      <c r="G52" s="6">
        <v>7</v>
      </c>
      <c r="H52" s="6">
        <v>7</v>
      </c>
      <c r="I52" s="6">
        <v>1</v>
      </c>
      <c r="J52" s="6">
        <v>7</v>
      </c>
      <c r="K52" s="6">
        <v>1</v>
      </c>
      <c r="L52" s="15">
        <v>1</v>
      </c>
      <c r="M52" s="14"/>
      <c r="N52" s="14"/>
      <c r="O52" s="49">
        <f t="shared" si="8"/>
        <v>2.1111111111111112</v>
      </c>
      <c r="P52" s="6">
        <v>1</v>
      </c>
      <c r="Q52" s="6">
        <v>1</v>
      </c>
      <c r="R52" s="6">
        <v>5</v>
      </c>
      <c r="S52" s="6">
        <v>1</v>
      </c>
      <c r="T52" s="6">
        <v>1</v>
      </c>
      <c r="U52" s="6">
        <v>1</v>
      </c>
      <c r="V52" s="6">
        <v>7</v>
      </c>
      <c r="W52" s="6">
        <v>1</v>
      </c>
      <c r="X52" s="6">
        <v>1</v>
      </c>
      <c r="Y52" s="90"/>
      <c r="Z52" s="15"/>
      <c r="AA52" s="312">
        <f t="shared" si="17"/>
        <v>3.4</v>
      </c>
      <c r="AB52" s="6">
        <v>1</v>
      </c>
      <c r="AC52" s="6">
        <v>5</v>
      </c>
      <c r="AD52" s="6">
        <v>3</v>
      </c>
      <c r="AE52" s="6">
        <v>2</v>
      </c>
      <c r="AF52" s="15">
        <v>6</v>
      </c>
      <c r="AG52" s="6"/>
      <c r="AH52" s="6"/>
      <c r="AI52" s="49">
        <f t="shared" si="3"/>
        <v>4</v>
      </c>
      <c r="AJ52" s="6">
        <v>5</v>
      </c>
      <c r="AK52" s="6">
        <v>3</v>
      </c>
      <c r="AL52" s="6">
        <v>2</v>
      </c>
      <c r="AM52" s="6">
        <v>3</v>
      </c>
      <c r="AN52" s="15">
        <v>7</v>
      </c>
      <c r="AO52" s="6"/>
      <c r="AP52" s="6"/>
      <c r="AQ52" s="49">
        <f t="shared" si="4"/>
        <v>5.75</v>
      </c>
      <c r="AR52" s="6">
        <v>7</v>
      </c>
      <c r="AS52" s="6">
        <v>2</v>
      </c>
      <c r="AT52" s="6">
        <v>7</v>
      </c>
      <c r="AU52" s="15">
        <v>7</v>
      </c>
      <c r="AV52" s="6"/>
      <c r="AW52" s="6"/>
      <c r="AX52" s="6"/>
      <c r="AY52" s="49">
        <f t="shared" si="13"/>
        <v>3.5</v>
      </c>
      <c r="AZ52" s="6">
        <v>5</v>
      </c>
      <c r="BA52" s="15">
        <v>2</v>
      </c>
    </row>
    <row r="53" spans="1:53" ht="15.75" customHeight="1">
      <c r="A53" s="126" t="s">
        <v>59</v>
      </c>
      <c r="B53" s="518"/>
      <c r="C53" s="125">
        <f t="shared" si="14"/>
        <v>4</v>
      </c>
      <c r="D53" s="86">
        <v>1</v>
      </c>
      <c r="E53" s="86">
        <v>6</v>
      </c>
      <c r="F53" s="86">
        <v>7</v>
      </c>
      <c r="G53" s="86">
        <v>7</v>
      </c>
      <c r="H53" s="86">
        <v>7</v>
      </c>
      <c r="I53" s="86">
        <v>2</v>
      </c>
      <c r="J53" s="86">
        <v>2</v>
      </c>
      <c r="K53" s="86">
        <v>2</v>
      </c>
      <c r="L53" s="98">
        <v>2</v>
      </c>
      <c r="M53" s="13"/>
      <c r="N53" s="13"/>
      <c r="O53" s="49">
        <f t="shared" si="8"/>
        <v>2.1111111111111112</v>
      </c>
      <c r="P53" s="6">
        <v>2</v>
      </c>
      <c r="Q53" s="6">
        <v>1</v>
      </c>
      <c r="R53" s="6">
        <v>3</v>
      </c>
      <c r="S53" s="6">
        <v>3</v>
      </c>
      <c r="T53" s="6">
        <v>2</v>
      </c>
      <c r="U53" s="6">
        <v>2</v>
      </c>
      <c r="V53" s="6">
        <v>3</v>
      </c>
      <c r="W53" s="6">
        <v>1</v>
      </c>
      <c r="X53" s="6">
        <v>2</v>
      </c>
      <c r="Y53" s="78"/>
      <c r="Z53" s="9"/>
      <c r="AA53" s="312">
        <f t="shared" si="17"/>
        <v>2.8</v>
      </c>
      <c r="AB53" s="6">
        <v>2</v>
      </c>
      <c r="AC53" s="6">
        <v>3</v>
      </c>
      <c r="AD53" s="6">
        <v>4</v>
      </c>
      <c r="AE53" s="14">
        <v>3</v>
      </c>
      <c r="AF53" s="15">
        <v>2</v>
      </c>
      <c r="AI53" s="49">
        <f t="shared" si="3"/>
        <v>4.2</v>
      </c>
      <c r="AJ53" s="6">
        <v>5</v>
      </c>
      <c r="AK53" s="6">
        <v>5</v>
      </c>
      <c r="AL53" s="6">
        <v>3</v>
      </c>
      <c r="AM53" s="6">
        <v>2</v>
      </c>
      <c r="AN53" s="15">
        <v>6</v>
      </c>
      <c r="AQ53" s="49">
        <f t="shared" si="4"/>
        <v>5.25</v>
      </c>
      <c r="AR53" s="6">
        <v>5</v>
      </c>
      <c r="AS53" s="6">
        <v>4</v>
      </c>
      <c r="AT53" s="14">
        <v>6</v>
      </c>
      <c r="AU53" s="15">
        <v>6</v>
      </c>
      <c r="AY53" s="49">
        <f t="shared" si="13"/>
        <v>4</v>
      </c>
      <c r="AZ53" s="14">
        <v>6</v>
      </c>
      <c r="BA53" s="89">
        <v>2</v>
      </c>
    </row>
    <row r="54" spans="1:53" ht="15.75" customHeight="1">
      <c r="A54" s="105" t="s">
        <v>60</v>
      </c>
      <c r="B54" s="518"/>
      <c r="C54" s="49">
        <f t="shared" si="14"/>
        <v>4</v>
      </c>
      <c r="D54" s="33">
        <v>3</v>
      </c>
      <c r="E54" s="33">
        <v>5</v>
      </c>
      <c r="F54" s="33">
        <v>6</v>
      </c>
      <c r="G54" s="33">
        <v>5</v>
      </c>
      <c r="H54" s="33">
        <v>6</v>
      </c>
      <c r="I54" s="33">
        <v>3</v>
      </c>
      <c r="J54" s="33">
        <v>3</v>
      </c>
      <c r="K54" s="33">
        <v>2</v>
      </c>
      <c r="L54" s="33">
        <v>3</v>
      </c>
      <c r="M54" s="263"/>
      <c r="N54" s="9"/>
      <c r="O54" s="235">
        <f t="shared" si="8"/>
        <v>5</v>
      </c>
      <c r="P54" s="236">
        <v>4</v>
      </c>
      <c r="Q54" s="236">
        <v>5</v>
      </c>
      <c r="R54" s="236">
        <v>6</v>
      </c>
      <c r="S54" s="236">
        <v>6</v>
      </c>
      <c r="T54" s="236">
        <v>5</v>
      </c>
      <c r="U54" s="236">
        <v>6</v>
      </c>
      <c r="V54" s="236">
        <v>7</v>
      </c>
      <c r="W54" s="236">
        <v>2</v>
      </c>
      <c r="X54" s="238">
        <v>4</v>
      </c>
      <c r="Y54" s="78"/>
      <c r="Z54" s="9"/>
      <c r="AA54" s="313">
        <f t="shared" si="17"/>
        <v>3.8</v>
      </c>
      <c r="AB54" s="236">
        <v>3</v>
      </c>
      <c r="AC54" s="236">
        <v>1</v>
      </c>
      <c r="AD54" s="236">
        <v>6</v>
      </c>
      <c r="AE54" s="236">
        <v>2</v>
      </c>
      <c r="AF54" s="238">
        <v>7</v>
      </c>
      <c r="AI54" s="235">
        <f t="shared" si="3"/>
        <v>3.4</v>
      </c>
      <c r="AJ54" s="236">
        <v>4</v>
      </c>
      <c r="AK54" s="236">
        <v>3</v>
      </c>
      <c r="AL54" s="236">
        <v>3</v>
      </c>
      <c r="AM54" s="236">
        <v>4</v>
      </c>
      <c r="AN54" s="238">
        <v>3</v>
      </c>
      <c r="AQ54" s="235">
        <f t="shared" si="4"/>
        <v>3.25</v>
      </c>
      <c r="AR54" s="236">
        <v>6</v>
      </c>
      <c r="AS54" s="236">
        <v>1</v>
      </c>
      <c r="AT54" s="236">
        <v>4</v>
      </c>
      <c r="AU54" s="237">
        <v>2</v>
      </c>
      <c r="AY54" s="235">
        <f t="shared" si="13"/>
        <v>4</v>
      </c>
      <c r="AZ54" s="236">
        <v>7</v>
      </c>
      <c r="BA54" s="237">
        <v>1</v>
      </c>
    </row>
    <row r="55" spans="1:53" ht="15.75" customHeight="1">
      <c r="A55" s="7" t="s">
        <v>61</v>
      </c>
      <c r="B55" s="518"/>
      <c r="C55" s="49">
        <f t="shared" si="14"/>
        <v>4.5555555555555554</v>
      </c>
      <c r="D55" s="6">
        <v>1</v>
      </c>
      <c r="E55" s="6">
        <v>6</v>
      </c>
      <c r="F55" s="6">
        <v>7</v>
      </c>
      <c r="G55" s="6">
        <v>6</v>
      </c>
      <c r="H55" s="6">
        <v>7</v>
      </c>
      <c r="I55" s="6">
        <v>2</v>
      </c>
      <c r="J55" s="6">
        <v>4</v>
      </c>
      <c r="K55" s="6">
        <v>2</v>
      </c>
      <c r="L55" s="6">
        <v>6</v>
      </c>
      <c r="M55" s="263"/>
      <c r="N55" s="9"/>
      <c r="O55" s="49">
        <f t="shared" si="8"/>
        <v>3.6666666666666665</v>
      </c>
      <c r="P55" s="6">
        <v>3</v>
      </c>
      <c r="Q55" s="6">
        <v>4</v>
      </c>
      <c r="R55" s="6">
        <v>5</v>
      </c>
      <c r="S55" s="6">
        <v>2</v>
      </c>
      <c r="T55" s="6">
        <v>5</v>
      </c>
      <c r="U55" s="6">
        <v>3</v>
      </c>
      <c r="V55" s="6">
        <v>3</v>
      </c>
      <c r="W55" s="6">
        <v>6</v>
      </c>
      <c r="X55" s="6">
        <v>2</v>
      </c>
      <c r="Y55" s="78"/>
      <c r="Z55" s="9"/>
      <c r="AA55" s="312">
        <f t="shared" si="17"/>
        <v>3.6</v>
      </c>
      <c r="AB55" s="6">
        <v>2</v>
      </c>
      <c r="AC55" s="6">
        <v>2</v>
      </c>
      <c r="AD55" s="6">
        <v>6</v>
      </c>
      <c r="AE55" s="6">
        <v>2</v>
      </c>
      <c r="AF55" s="15">
        <v>6</v>
      </c>
      <c r="AI55" s="49">
        <f t="shared" si="3"/>
        <v>2.8</v>
      </c>
      <c r="AJ55" s="6">
        <v>4</v>
      </c>
      <c r="AK55" s="6">
        <v>3</v>
      </c>
      <c r="AL55" s="6">
        <v>1</v>
      </c>
      <c r="AM55" s="6">
        <v>1</v>
      </c>
      <c r="AN55" s="15">
        <v>5</v>
      </c>
      <c r="AQ55" s="49">
        <f t="shared" si="4"/>
        <v>5.5</v>
      </c>
      <c r="AR55" s="6">
        <v>4</v>
      </c>
      <c r="AS55" s="6">
        <v>5</v>
      </c>
      <c r="AT55" s="6">
        <v>6</v>
      </c>
      <c r="AU55" s="15">
        <v>7</v>
      </c>
      <c r="AY55" s="49">
        <f t="shared" si="13"/>
        <v>4</v>
      </c>
      <c r="AZ55" s="14">
        <v>7</v>
      </c>
      <c r="BA55" s="15">
        <v>1</v>
      </c>
    </row>
    <row r="56" spans="1:53" ht="15.75" customHeight="1">
      <c r="A56" s="7" t="s">
        <v>62</v>
      </c>
      <c r="B56" s="518"/>
      <c r="C56" s="49">
        <f t="shared" si="14"/>
        <v>3.8888888888888888</v>
      </c>
      <c r="D56" s="6">
        <v>2</v>
      </c>
      <c r="E56" s="6">
        <v>5</v>
      </c>
      <c r="F56" s="6">
        <v>6</v>
      </c>
      <c r="G56" s="6">
        <v>6</v>
      </c>
      <c r="H56" s="6">
        <v>6</v>
      </c>
      <c r="I56" s="6">
        <v>2</v>
      </c>
      <c r="J56" s="6">
        <v>2</v>
      </c>
      <c r="K56" s="6">
        <v>3</v>
      </c>
      <c r="L56" s="6">
        <v>3</v>
      </c>
      <c r="M56" s="263"/>
      <c r="N56" s="9"/>
      <c r="O56" s="49">
        <f t="shared" si="8"/>
        <v>3.1111111111111112</v>
      </c>
      <c r="P56" s="6">
        <v>3</v>
      </c>
      <c r="Q56" s="6">
        <v>4</v>
      </c>
      <c r="R56" s="6">
        <v>2</v>
      </c>
      <c r="S56" s="6">
        <v>4</v>
      </c>
      <c r="T56" s="6">
        <v>2</v>
      </c>
      <c r="U56" s="6">
        <v>4</v>
      </c>
      <c r="V56" s="6">
        <v>5</v>
      </c>
      <c r="W56" s="6">
        <v>2</v>
      </c>
      <c r="X56" s="6">
        <v>2</v>
      </c>
      <c r="Y56" s="78"/>
      <c r="Z56" s="9"/>
      <c r="AA56" s="312">
        <f t="shared" si="17"/>
        <v>4.2</v>
      </c>
      <c r="AB56" s="14">
        <v>4</v>
      </c>
      <c r="AC56" s="14">
        <v>6</v>
      </c>
      <c r="AD56" s="14">
        <v>2</v>
      </c>
      <c r="AE56" s="14">
        <v>4</v>
      </c>
      <c r="AF56" s="15">
        <v>5</v>
      </c>
      <c r="AI56" s="49">
        <f t="shared" si="3"/>
        <v>3.8</v>
      </c>
      <c r="AJ56" s="14">
        <v>3</v>
      </c>
      <c r="AK56" s="14">
        <v>4</v>
      </c>
      <c r="AL56" s="14">
        <v>2</v>
      </c>
      <c r="AM56" s="14">
        <v>6</v>
      </c>
      <c r="AN56" s="15">
        <v>4</v>
      </c>
      <c r="AQ56" s="49">
        <f t="shared" si="4"/>
        <v>4.75</v>
      </c>
      <c r="AR56" s="6">
        <v>7</v>
      </c>
      <c r="AS56" s="6">
        <v>3</v>
      </c>
      <c r="AT56" s="6">
        <v>5</v>
      </c>
      <c r="AU56" s="15">
        <v>4</v>
      </c>
      <c r="AY56" s="49">
        <f t="shared" si="13"/>
        <v>4</v>
      </c>
      <c r="AZ56" s="6">
        <v>6</v>
      </c>
      <c r="BA56" s="15">
        <v>2</v>
      </c>
    </row>
    <row r="57" spans="1:53" ht="15.75" customHeight="1">
      <c r="A57" s="7" t="s">
        <v>63</v>
      </c>
      <c r="B57" s="518"/>
      <c r="C57" s="49">
        <f t="shared" si="14"/>
        <v>4.666666666666667</v>
      </c>
      <c r="D57" s="6">
        <v>2</v>
      </c>
      <c r="E57" s="6">
        <v>5</v>
      </c>
      <c r="F57" s="6">
        <v>7</v>
      </c>
      <c r="G57" s="6">
        <v>7</v>
      </c>
      <c r="H57" s="6">
        <v>7</v>
      </c>
      <c r="I57" s="6">
        <v>3</v>
      </c>
      <c r="J57" s="6">
        <v>1</v>
      </c>
      <c r="K57" s="6">
        <v>6</v>
      </c>
      <c r="L57" s="6">
        <v>4</v>
      </c>
      <c r="M57" s="263"/>
      <c r="N57" s="9"/>
      <c r="O57" s="49">
        <f t="shared" si="8"/>
        <v>3.4444444444444446</v>
      </c>
      <c r="P57" s="6">
        <v>5</v>
      </c>
      <c r="Q57" s="6">
        <v>4</v>
      </c>
      <c r="R57" s="6">
        <v>5</v>
      </c>
      <c r="S57" s="6">
        <v>1</v>
      </c>
      <c r="T57" s="6">
        <v>5</v>
      </c>
      <c r="U57" s="6">
        <v>1</v>
      </c>
      <c r="V57" s="6">
        <v>5</v>
      </c>
      <c r="W57" s="6">
        <v>4</v>
      </c>
      <c r="X57" s="6">
        <v>1</v>
      </c>
      <c r="Y57" s="78"/>
      <c r="Z57" s="9"/>
      <c r="AA57" s="312">
        <f t="shared" si="17"/>
        <v>3</v>
      </c>
      <c r="AB57" s="14">
        <v>2</v>
      </c>
      <c r="AC57" s="14">
        <v>2</v>
      </c>
      <c r="AD57" s="14">
        <v>5</v>
      </c>
      <c r="AE57" s="14">
        <v>2</v>
      </c>
      <c r="AF57" s="15">
        <v>4</v>
      </c>
      <c r="AI57" s="49">
        <f t="shared" si="3"/>
        <v>4.2</v>
      </c>
      <c r="AJ57" s="14">
        <v>6</v>
      </c>
      <c r="AK57" s="14">
        <v>7</v>
      </c>
      <c r="AL57" s="14">
        <v>1</v>
      </c>
      <c r="AM57" s="14">
        <v>5</v>
      </c>
      <c r="AN57" s="15">
        <v>2</v>
      </c>
      <c r="AQ57" s="49">
        <f t="shared" si="4"/>
        <v>4.25</v>
      </c>
      <c r="AR57" s="6">
        <v>3</v>
      </c>
      <c r="AS57" s="6">
        <v>5</v>
      </c>
      <c r="AT57" s="6">
        <v>7</v>
      </c>
      <c r="AU57" s="15">
        <v>2</v>
      </c>
      <c r="AY57" s="49">
        <f t="shared" si="13"/>
        <v>3.5</v>
      </c>
      <c r="AZ57" s="6">
        <v>6</v>
      </c>
      <c r="BA57" s="15">
        <v>1</v>
      </c>
    </row>
    <row r="58" spans="1:53" ht="15.75" customHeight="1">
      <c r="A58" s="7" t="s">
        <v>64</v>
      </c>
      <c r="B58" s="518"/>
      <c r="C58" s="49">
        <f t="shared" si="14"/>
        <v>5.2222222222222223</v>
      </c>
      <c r="D58" s="6">
        <v>2</v>
      </c>
      <c r="E58" s="6">
        <v>7</v>
      </c>
      <c r="F58" s="6">
        <v>6</v>
      </c>
      <c r="G58" s="6">
        <v>7</v>
      </c>
      <c r="H58" s="6">
        <v>3</v>
      </c>
      <c r="I58" s="6">
        <v>3</v>
      </c>
      <c r="J58" s="6">
        <v>6</v>
      </c>
      <c r="K58" s="6">
        <v>6</v>
      </c>
      <c r="L58" s="6">
        <v>7</v>
      </c>
      <c r="M58" s="263"/>
      <c r="N58" s="9"/>
      <c r="O58" s="49">
        <f t="shared" si="8"/>
        <v>3.1111111111111112</v>
      </c>
      <c r="P58" s="6">
        <v>6</v>
      </c>
      <c r="Q58" s="6">
        <v>6</v>
      </c>
      <c r="R58" s="6">
        <v>2</v>
      </c>
      <c r="S58" s="6">
        <v>3</v>
      </c>
      <c r="T58" s="6">
        <v>2</v>
      </c>
      <c r="U58" s="6">
        <v>2</v>
      </c>
      <c r="V58" s="6">
        <v>4</v>
      </c>
      <c r="W58" s="6">
        <v>1</v>
      </c>
      <c r="X58" s="6">
        <v>2</v>
      </c>
      <c r="Y58" s="78"/>
      <c r="Z58" s="9"/>
      <c r="AA58" s="312">
        <f t="shared" si="17"/>
        <v>4.4000000000000004</v>
      </c>
      <c r="AB58" s="14">
        <v>2</v>
      </c>
      <c r="AC58" s="14">
        <v>3</v>
      </c>
      <c r="AD58" s="14">
        <v>6</v>
      </c>
      <c r="AE58" s="14">
        <v>4</v>
      </c>
      <c r="AF58" s="15">
        <v>7</v>
      </c>
      <c r="AI58" s="49">
        <f t="shared" si="3"/>
        <v>3.6</v>
      </c>
      <c r="AJ58" s="14">
        <v>3</v>
      </c>
      <c r="AK58" s="14">
        <v>3</v>
      </c>
      <c r="AL58" s="14">
        <v>2</v>
      </c>
      <c r="AM58" s="14">
        <v>3</v>
      </c>
      <c r="AN58" s="15">
        <v>7</v>
      </c>
      <c r="AQ58" s="49">
        <f t="shared" si="4"/>
        <v>5.75</v>
      </c>
      <c r="AR58" s="6">
        <v>5</v>
      </c>
      <c r="AS58" s="6">
        <v>5</v>
      </c>
      <c r="AT58" s="6">
        <v>7</v>
      </c>
      <c r="AU58" s="15">
        <v>6</v>
      </c>
      <c r="AY58" s="49">
        <f t="shared" si="13"/>
        <v>4</v>
      </c>
      <c r="AZ58" s="6">
        <v>7</v>
      </c>
      <c r="BA58" s="15">
        <v>1</v>
      </c>
    </row>
    <row r="59" spans="1:53" ht="15.75" customHeight="1">
      <c r="A59" s="7" t="s">
        <v>65</v>
      </c>
      <c r="B59" s="518"/>
      <c r="C59" s="49">
        <f t="shared" si="14"/>
        <v>5.1111111111111107</v>
      </c>
      <c r="D59" s="6">
        <v>2</v>
      </c>
      <c r="E59" s="6">
        <v>7</v>
      </c>
      <c r="F59" s="6">
        <v>7</v>
      </c>
      <c r="G59" s="6">
        <v>7</v>
      </c>
      <c r="H59" s="6">
        <v>7</v>
      </c>
      <c r="I59" s="6">
        <v>1</v>
      </c>
      <c r="J59" s="6">
        <v>7</v>
      </c>
      <c r="K59" s="6">
        <v>2</v>
      </c>
      <c r="L59" s="6">
        <v>6</v>
      </c>
      <c r="M59" s="263"/>
      <c r="N59" s="9"/>
      <c r="O59" s="49">
        <f t="shared" si="8"/>
        <v>3</v>
      </c>
      <c r="P59" s="6">
        <v>1</v>
      </c>
      <c r="Q59" s="6">
        <v>1</v>
      </c>
      <c r="R59" s="6">
        <v>5</v>
      </c>
      <c r="S59" s="6">
        <v>1</v>
      </c>
      <c r="T59" s="6">
        <v>2</v>
      </c>
      <c r="U59" s="6">
        <v>7</v>
      </c>
      <c r="V59" s="6">
        <v>7</v>
      </c>
      <c r="W59" s="6">
        <v>1</v>
      </c>
      <c r="X59" s="6">
        <v>2</v>
      </c>
      <c r="Y59" s="78"/>
      <c r="Z59" s="9"/>
      <c r="AA59" s="312">
        <f t="shared" si="17"/>
        <v>4.2</v>
      </c>
      <c r="AB59" s="14">
        <v>4</v>
      </c>
      <c r="AC59" s="14">
        <v>4</v>
      </c>
      <c r="AD59" s="14">
        <v>6</v>
      </c>
      <c r="AE59" s="14">
        <v>2</v>
      </c>
      <c r="AF59" s="15">
        <v>5</v>
      </c>
      <c r="AI59" s="49">
        <f t="shared" si="3"/>
        <v>5</v>
      </c>
      <c r="AJ59" s="14">
        <v>6</v>
      </c>
      <c r="AK59" s="14">
        <v>4</v>
      </c>
      <c r="AL59" s="14">
        <v>5</v>
      </c>
      <c r="AM59" s="14">
        <v>5</v>
      </c>
      <c r="AN59" s="15">
        <v>5</v>
      </c>
      <c r="AQ59" s="49">
        <f t="shared" si="4"/>
        <v>5.25</v>
      </c>
      <c r="AR59" s="6">
        <v>5</v>
      </c>
      <c r="AS59" s="6">
        <v>4</v>
      </c>
      <c r="AT59" s="6">
        <v>7</v>
      </c>
      <c r="AU59" s="15">
        <v>5</v>
      </c>
      <c r="AY59" s="49">
        <f t="shared" si="13"/>
        <v>4</v>
      </c>
      <c r="AZ59" s="6">
        <v>7</v>
      </c>
      <c r="BA59" s="15">
        <v>1</v>
      </c>
    </row>
    <row r="60" spans="1:53" ht="15.75" customHeight="1">
      <c r="A60" s="7" t="s">
        <v>66</v>
      </c>
      <c r="B60" s="518"/>
      <c r="C60" s="49">
        <f t="shared" si="14"/>
        <v>4.2222222222222223</v>
      </c>
      <c r="D60" s="6">
        <v>1</v>
      </c>
      <c r="E60" s="6">
        <v>7</v>
      </c>
      <c r="F60" s="6">
        <v>7</v>
      </c>
      <c r="G60" s="6">
        <v>7</v>
      </c>
      <c r="H60" s="6">
        <v>6</v>
      </c>
      <c r="I60" s="6">
        <v>1</v>
      </c>
      <c r="J60" s="6">
        <v>7</v>
      </c>
      <c r="K60" s="6">
        <v>1</v>
      </c>
      <c r="L60" s="6">
        <v>1</v>
      </c>
      <c r="M60" s="263"/>
      <c r="N60" s="9"/>
      <c r="O60" s="49">
        <f t="shared" si="8"/>
        <v>4.7777777777777777</v>
      </c>
      <c r="P60" s="6">
        <v>2</v>
      </c>
      <c r="Q60" s="6">
        <v>5</v>
      </c>
      <c r="R60" s="6">
        <v>6</v>
      </c>
      <c r="S60" s="6">
        <v>4</v>
      </c>
      <c r="T60" s="6">
        <v>7</v>
      </c>
      <c r="U60" s="6">
        <v>7</v>
      </c>
      <c r="V60" s="6">
        <v>6</v>
      </c>
      <c r="W60" s="6">
        <v>5</v>
      </c>
      <c r="X60" s="6">
        <v>1</v>
      </c>
      <c r="Y60" s="78"/>
      <c r="Z60" s="9"/>
      <c r="AA60" s="312">
        <f t="shared" si="17"/>
        <v>4.8</v>
      </c>
      <c r="AB60" s="14">
        <v>7</v>
      </c>
      <c r="AC60" s="14">
        <v>1</v>
      </c>
      <c r="AD60" s="14">
        <v>7</v>
      </c>
      <c r="AE60" s="14">
        <v>2</v>
      </c>
      <c r="AF60" s="15">
        <v>7</v>
      </c>
      <c r="AI60" s="49">
        <f t="shared" si="3"/>
        <v>4.2</v>
      </c>
      <c r="AJ60" s="14">
        <v>4</v>
      </c>
      <c r="AK60" s="14">
        <v>4</v>
      </c>
      <c r="AL60" s="14">
        <v>3</v>
      </c>
      <c r="AM60" s="14">
        <v>3</v>
      </c>
      <c r="AN60" s="15">
        <v>7</v>
      </c>
      <c r="AQ60" s="49">
        <f t="shared" si="4"/>
        <v>4.25</v>
      </c>
      <c r="AR60" s="14">
        <v>6</v>
      </c>
      <c r="AS60" s="14">
        <v>3</v>
      </c>
      <c r="AT60" s="14">
        <v>6</v>
      </c>
      <c r="AU60" s="15">
        <v>2</v>
      </c>
      <c r="AY60" s="49">
        <f t="shared" si="13"/>
        <v>4</v>
      </c>
      <c r="AZ60" s="14">
        <v>7</v>
      </c>
      <c r="BA60" s="15">
        <v>1</v>
      </c>
    </row>
    <row r="61" spans="1:53" ht="15.75" customHeight="1">
      <c r="A61" s="7" t="s">
        <v>67</v>
      </c>
      <c r="B61" s="518"/>
      <c r="C61" s="49">
        <f t="shared" si="14"/>
        <v>4.4444444444444446</v>
      </c>
      <c r="D61" s="6">
        <v>6</v>
      </c>
      <c r="E61" s="6">
        <v>3</v>
      </c>
      <c r="F61" s="6">
        <v>5</v>
      </c>
      <c r="G61" s="6">
        <v>4</v>
      </c>
      <c r="H61" s="6">
        <v>5</v>
      </c>
      <c r="I61" s="6">
        <v>5</v>
      </c>
      <c r="J61" s="6">
        <v>6</v>
      </c>
      <c r="K61" s="6">
        <v>4</v>
      </c>
      <c r="L61" s="6">
        <v>2</v>
      </c>
      <c r="M61" s="263"/>
      <c r="N61" s="9"/>
      <c r="O61" s="250">
        <v>4.78</v>
      </c>
      <c r="P61" s="6">
        <v>6</v>
      </c>
      <c r="Q61" s="6">
        <v>6</v>
      </c>
      <c r="R61" s="6">
        <v>5</v>
      </c>
      <c r="S61" s="6">
        <v>2</v>
      </c>
      <c r="T61" s="6">
        <v>7</v>
      </c>
      <c r="U61" s="6">
        <v>6</v>
      </c>
      <c r="V61" s="6">
        <v>6</v>
      </c>
      <c r="W61" s="6">
        <v>5</v>
      </c>
      <c r="X61" s="6">
        <v>3</v>
      </c>
      <c r="Y61" s="78"/>
      <c r="Z61" s="9"/>
      <c r="AA61" s="312">
        <f t="shared" si="17"/>
        <v>3</v>
      </c>
      <c r="AB61" s="14">
        <v>4</v>
      </c>
      <c r="AC61" s="14">
        <v>1</v>
      </c>
      <c r="AD61" s="14">
        <v>4</v>
      </c>
      <c r="AE61" s="14">
        <v>1</v>
      </c>
      <c r="AF61" s="15">
        <v>5</v>
      </c>
      <c r="AI61" s="49">
        <f t="shared" si="3"/>
        <v>3.2</v>
      </c>
      <c r="AJ61" s="14">
        <v>6</v>
      </c>
      <c r="AK61" s="14">
        <v>2</v>
      </c>
      <c r="AL61" s="14">
        <v>1</v>
      </c>
      <c r="AM61" s="14">
        <v>1</v>
      </c>
      <c r="AN61" s="15">
        <v>6</v>
      </c>
      <c r="AQ61" s="49">
        <f t="shared" si="4"/>
        <v>4.5</v>
      </c>
      <c r="AR61" s="14">
        <v>4</v>
      </c>
      <c r="AS61" s="14">
        <v>3</v>
      </c>
      <c r="AT61" s="14">
        <v>6</v>
      </c>
      <c r="AU61" s="15">
        <v>5</v>
      </c>
      <c r="AY61" s="49">
        <f t="shared" si="13"/>
        <v>6</v>
      </c>
      <c r="AZ61" s="14">
        <v>6</v>
      </c>
      <c r="BA61" s="15">
        <v>6</v>
      </c>
    </row>
    <row r="62" spans="1:53" ht="15.75" customHeight="1">
      <c r="A62" s="7" t="s">
        <v>68</v>
      </c>
      <c r="B62" s="518"/>
      <c r="C62" s="49">
        <f t="shared" si="14"/>
        <v>4.7777777777777777</v>
      </c>
      <c r="D62" s="6">
        <v>4</v>
      </c>
      <c r="E62" s="6">
        <v>4</v>
      </c>
      <c r="F62" s="6">
        <v>7</v>
      </c>
      <c r="G62" s="6">
        <v>7</v>
      </c>
      <c r="H62" s="6">
        <v>7</v>
      </c>
      <c r="I62" s="6">
        <v>3</v>
      </c>
      <c r="J62" s="6">
        <v>6</v>
      </c>
      <c r="K62" s="6">
        <v>3</v>
      </c>
      <c r="L62" s="6">
        <v>2</v>
      </c>
      <c r="M62" s="263"/>
      <c r="N62" s="9"/>
      <c r="O62" s="250">
        <v>4.78</v>
      </c>
      <c r="P62" s="6">
        <v>7</v>
      </c>
      <c r="Q62" s="6">
        <v>7</v>
      </c>
      <c r="R62" s="6">
        <v>7</v>
      </c>
      <c r="S62" s="6">
        <v>2</v>
      </c>
      <c r="T62" s="6">
        <v>7</v>
      </c>
      <c r="U62" s="6">
        <v>6</v>
      </c>
      <c r="V62" s="6">
        <v>6</v>
      </c>
      <c r="W62" s="6">
        <v>7</v>
      </c>
      <c r="X62" s="6">
        <v>3</v>
      </c>
      <c r="Y62" s="78"/>
      <c r="Z62" s="9"/>
      <c r="AA62" s="312">
        <f t="shared" si="17"/>
        <v>5.6</v>
      </c>
      <c r="AB62" s="6">
        <v>6</v>
      </c>
      <c r="AC62" s="6">
        <v>1</v>
      </c>
      <c r="AD62" s="6">
        <v>7</v>
      </c>
      <c r="AE62" s="6">
        <v>7</v>
      </c>
      <c r="AF62" s="15">
        <v>7</v>
      </c>
      <c r="AI62" s="49">
        <f t="shared" si="3"/>
        <v>2.6</v>
      </c>
      <c r="AJ62" s="14">
        <v>4</v>
      </c>
      <c r="AK62" s="14">
        <v>1</v>
      </c>
      <c r="AL62" s="14">
        <v>2</v>
      </c>
      <c r="AM62" s="14">
        <v>2</v>
      </c>
      <c r="AN62" s="15">
        <v>4</v>
      </c>
      <c r="AQ62" s="49">
        <f t="shared" si="4"/>
        <v>4.75</v>
      </c>
      <c r="AR62" s="14">
        <v>7</v>
      </c>
      <c r="AS62" s="14">
        <v>3</v>
      </c>
      <c r="AT62" s="14">
        <v>5</v>
      </c>
      <c r="AU62" s="15">
        <v>4</v>
      </c>
      <c r="AY62" s="49">
        <f t="shared" si="13"/>
        <v>4</v>
      </c>
      <c r="AZ62" s="14">
        <v>7</v>
      </c>
      <c r="BA62" s="15">
        <v>1</v>
      </c>
    </row>
    <row r="63" spans="1:53" ht="15.75" customHeight="1">
      <c r="A63" s="7" t="s">
        <v>69</v>
      </c>
      <c r="B63" s="518"/>
      <c r="C63" s="49">
        <f t="shared" si="14"/>
        <v>3.7777777777777777</v>
      </c>
      <c r="D63" s="6">
        <v>2</v>
      </c>
      <c r="E63" s="6">
        <v>7</v>
      </c>
      <c r="F63" s="6">
        <v>7</v>
      </c>
      <c r="G63" s="6">
        <v>7</v>
      </c>
      <c r="H63" s="6">
        <v>7</v>
      </c>
      <c r="I63" s="6">
        <v>1</v>
      </c>
      <c r="J63" s="6">
        <v>1</v>
      </c>
      <c r="K63" s="6">
        <v>1</v>
      </c>
      <c r="L63" s="6">
        <v>1</v>
      </c>
      <c r="M63" s="263"/>
      <c r="N63" s="9"/>
      <c r="O63" s="250">
        <v>4.78</v>
      </c>
      <c r="P63" s="6">
        <v>1</v>
      </c>
      <c r="Q63" s="6">
        <v>6</v>
      </c>
      <c r="R63" s="6">
        <v>6</v>
      </c>
      <c r="S63" s="6">
        <v>1</v>
      </c>
      <c r="T63" s="6">
        <v>1</v>
      </c>
      <c r="U63" s="6">
        <v>3</v>
      </c>
      <c r="V63" s="6">
        <v>6</v>
      </c>
      <c r="W63" s="6">
        <v>1</v>
      </c>
      <c r="X63" s="6">
        <v>1</v>
      </c>
      <c r="Y63" s="78"/>
      <c r="Z63" s="9"/>
      <c r="AA63" s="312">
        <f t="shared" si="17"/>
        <v>2.6</v>
      </c>
      <c r="AB63" s="6">
        <v>1</v>
      </c>
      <c r="AC63" s="6">
        <v>4</v>
      </c>
      <c r="AD63" s="6">
        <v>1</v>
      </c>
      <c r="AE63" s="6">
        <v>1</v>
      </c>
      <c r="AF63" s="15">
        <v>6</v>
      </c>
      <c r="AI63" s="251">
        <f t="shared" si="3"/>
        <v>6.8</v>
      </c>
      <c r="AJ63" s="252">
        <v>7</v>
      </c>
      <c r="AK63" s="252">
        <v>7</v>
      </c>
      <c r="AL63" s="252">
        <v>7</v>
      </c>
      <c r="AM63" s="252">
        <v>7</v>
      </c>
      <c r="AN63" s="76">
        <v>6</v>
      </c>
      <c r="AQ63" s="251">
        <f t="shared" si="4"/>
        <v>4.5</v>
      </c>
      <c r="AR63" s="252">
        <v>6</v>
      </c>
      <c r="AS63" s="252">
        <v>1</v>
      </c>
      <c r="AT63" s="252">
        <v>7</v>
      </c>
      <c r="AU63" s="76">
        <v>4</v>
      </c>
      <c r="AY63" s="251">
        <f t="shared" si="13"/>
        <v>2.5</v>
      </c>
      <c r="AZ63" s="252">
        <v>4</v>
      </c>
      <c r="BA63" s="76">
        <v>1</v>
      </c>
    </row>
    <row r="64" spans="1:53" ht="15" customHeight="1">
      <c r="A64" s="47"/>
      <c r="B64" s="519"/>
      <c r="C64" s="74">
        <f t="shared" si="14"/>
        <v>4.2666666666666666</v>
      </c>
      <c r="D64" s="23">
        <f t="shared" ref="D64:L64" si="20">AVERAGE(D44:D63)</f>
        <v>2.25</v>
      </c>
      <c r="E64" s="24">
        <f t="shared" si="20"/>
        <v>5.55</v>
      </c>
      <c r="F64" s="24">
        <f t="shared" si="20"/>
        <v>6.1</v>
      </c>
      <c r="G64" s="24">
        <f t="shared" si="20"/>
        <v>6.3</v>
      </c>
      <c r="H64" s="24">
        <f t="shared" si="20"/>
        <v>6.25</v>
      </c>
      <c r="I64" s="24">
        <f t="shared" si="20"/>
        <v>2.4</v>
      </c>
      <c r="J64" s="24">
        <f t="shared" si="20"/>
        <v>4.05</v>
      </c>
      <c r="K64" s="24">
        <f t="shared" si="20"/>
        <v>2.5</v>
      </c>
      <c r="L64" s="24">
        <f t="shared" si="20"/>
        <v>3</v>
      </c>
      <c r="M64" s="336"/>
      <c r="N64" s="132"/>
      <c r="O64" s="74">
        <f t="shared" ref="O64:O72" si="21">AVERAGE(P64:X64)</f>
        <v>3.6388888888888888</v>
      </c>
      <c r="P64" s="24">
        <f t="shared" ref="P64:X64" si="22">AVERAGE(P44:P63)</f>
        <v>3</v>
      </c>
      <c r="Q64" s="24">
        <f t="shared" si="22"/>
        <v>3.95</v>
      </c>
      <c r="R64" s="24">
        <f t="shared" si="22"/>
        <v>4.7</v>
      </c>
      <c r="S64" s="24">
        <f t="shared" si="22"/>
        <v>2.5499999999999998</v>
      </c>
      <c r="T64" s="24">
        <f t="shared" si="22"/>
        <v>3.8</v>
      </c>
      <c r="U64" s="24">
        <f t="shared" si="22"/>
        <v>4.1500000000000004</v>
      </c>
      <c r="V64" s="24">
        <f t="shared" si="22"/>
        <v>5.55</v>
      </c>
      <c r="W64" s="24">
        <f t="shared" si="22"/>
        <v>2.95</v>
      </c>
      <c r="X64" s="24">
        <f t="shared" si="22"/>
        <v>2.1</v>
      </c>
      <c r="Y64" s="90"/>
      <c r="Z64" s="15"/>
      <c r="AA64" s="314">
        <f t="shared" si="17"/>
        <v>3.8</v>
      </c>
      <c r="AB64" s="24">
        <f>AVERAGE(AB44:AB63)</f>
        <v>3.1</v>
      </c>
      <c r="AC64" s="24">
        <f>AVERAGE(AC44:AC63)</f>
        <v>2.7</v>
      </c>
      <c r="AD64" s="24">
        <f>AVERAGE(AD44:AD63)</f>
        <v>4.8499999999999996</v>
      </c>
      <c r="AE64" s="24">
        <f>AVERAGE(AE44:AE63)</f>
        <v>2.85</v>
      </c>
      <c r="AF64" s="25">
        <f>AVERAGE(AF44:AF63)</f>
        <v>5.5</v>
      </c>
      <c r="AG64" s="16"/>
      <c r="AH64" s="16"/>
      <c r="AI64" s="74">
        <f t="shared" si="3"/>
        <v>4.3499999999999996</v>
      </c>
      <c r="AJ64" s="24">
        <f>AVERAGE(AJ44:AJ63)</f>
        <v>4.45</v>
      </c>
      <c r="AK64" s="24">
        <f>AVERAGE(AK44:AK63)</f>
        <v>4.45</v>
      </c>
      <c r="AL64" s="24">
        <f>AVERAGE(AL44:AL63)</f>
        <v>3.5</v>
      </c>
      <c r="AM64" s="24">
        <f>AVERAGE(AM44:AM63)</f>
        <v>4.1500000000000004</v>
      </c>
      <c r="AN64" s="25">
        <f>AVERAGE(AN44:AN63)</f>
        <v>5.2</v>
      </c>
      <c r="AO64" s="3"/>
      <c r="AP64" s="3"/>
      <c r="AQ64" s="74">
        <f t="shared" si="4"/>
        <v>4.8375000000000004</v>
      </c>
      <c r="AR64" s="24">
        <f>AVERAGE(AR44:AR63)</f>
        <v>5.2</v>
      </c>
      <c r="AS64" s="24">
        <f>AVERAGE(AS44:AS63)</f>
        <v>3.3</v>
      </c>
      <c r="AT64" s="24">
        <f>AVERAGE(AT44:AT63)</f>
        <v>5.95</v>
      </c>
      <c r="AU64" s="25">
        <f>AVERAGE(AU44:AU63)</f>
        <v>4.9000000000000004</v>
      </c>
      <c r="AV64" s="6"/>
      <c r="AW64" s="6"/>
      <c r="AX64" s="6"/>
      <c r="AY64" s="74">
        <f t="shared" si="13"/>
        <v>3.7750000000000004</v>
      </c>
      <c r="AZ64" s="24">
        <f>AVERAGE(AZ44:AZ63)</f>
        <v>5.95</v>
      </c>
      <c r="BA64" s="25">
        <f>AVERAGE(BA44:BA63)</f>
        <v>1.6</v>
      </c>
    </row>
    <row r="65" spans="1:53" ht="15.75" customHeight="1">
      <c r="A65" s="30">
        <v>44027.774610868059</v>
      </c>
      <c r="B65" s="517">
        <v>4</v>
      </c>
      <c r="C65" s="50">
        <f t="shared" si="14"/>
        <v>4</v>
      </c>
      <c r="D65" s="11">
        <v>4</v>
      </c>
      <c r="E65" s="11">
        <v>2</v>
      </c>
      <c r="F65" s="11">
        <v>2</v>
      </c>
      <c r="G65" s="11">
        <v>4</v>
      </c>
      <c r="H65" s="11">
        <v>4</v>
      </c>
      <c r="I65" s="11">
        <v>5</v>
      </c>
      <c r="J65" s="11">
        <v>5</v>
      </c>
      <c r="K65" s="11">
        <v>5</v>
      </c>
      <c r="L65" s="9">
        <v>5</v>
      </c>
      <c r="M65" s="13"/>
      <c r="N65" s="13"/>
      <c r="O65" s="50">
        <f t="shared" si="21"/>
        <v>3.2222222222222223</v>
      </c>
      <c r="P65" s="11">
        <v>2</v>
      </c>
      <c r="Q65" s="11">
        <v>3</v>
      </c>
      <c r="R65" s="11">
        <v>6</v>
      </c>
      <c r="S65" s="11">
        <v>2</v>
      </c>
      <c r="T65" s="11">
        <v>4</v>
      </c>
      <c r="U65" s="11">
        <v>6</v>
      </c>
      <c r="V65" s="11">
        <v>1</v>
      </c>
      <c r="W65" s="11">
        <v>1</v>
      </c>
      <c r="X65" s="11">
        <v>4</v>
      </c>
      <c r="Y65" s="78"/>
      <c r="Z65" s="9"/>
      <c r="AA65" s="315">
        <f t="shared" si="17"/>
        <v>2.8</v>
      </c>
      <c r="AB65" s="11">
        <v>1</v>
      </c>
      <c r="AC65" s="11">
        <v>1</v>
      </c>
      <c r="AD65" s="11">
        <v>7</v>
      </c>
      <c r="AE65" s="11">
        <v>1</v>
      </c>
      <c r="AF65" s="12">
        <v>4</v>
      </c>
      <c r="AG65" s="16"/>
      <c r="AH65" s="16"/>
      <c r="AI65" s="50">
        <f t="shared" si="3"/>
        <v>4</v>
      </c>
      <c r="AJ65" s="11">
        <v>6</v>
      </c>
      <c r="AK65" s="11">
        <v>5</v>
      </c>
      <c r="AL65" s="11">
        <v>2</v>
      </c>
      <c r="AM65" s="11">
        <v>2</v>
      </c>
      <c r="AN65" s="12">
        <v>5</v>
      </c>
      <c r="AO65" s="3"/>
      <c r="AP65" s="3"/>
      <c r="AQ65" s="50">
        <f t="shared" si="4"/>
        <v>5.75</v>
      </c>
      <c r="AR65" s="11">
        <v>7</v>
      </c>
      <c r="AS65" s="11">
        <v>7</v>
      </c>
      <c r="AT65" s="11">
        <v>5</v>
      </c>
      <c r="AU65" s="12">
        <v>4</v>
      </c>
      <c r="AV65" s="6"/>
      <c r="AW65" s="6"/>
      <c r="AX65" s="6"/>
      <c r="AY65" s="50">
        <f t="shared" si="13"/>
        <v>5</v>
      </c>
      <c r="AZ65" s="11">
        <v>4</v>
      </c>
      <c r="BA65" s="12">
        <v>6</v>
      </c>
    </row>
    <row r="66" spans="1:53" ht="15.75" customHeight="1">
      <c r="A66" s="30">
        <v>44028.730418078703</v>
      </c>
      <c r="B66" s="518"/>
      <c r="C66" s="50">
        <f t="shared" si="14"/>
        <v>3.7777777777777777</v>
      </c>
      <c r="D66" s="13">
        <v>6</v>
      </c>
      <c r="E66" s="13">
        <v>1</v>
      </c>
      <c r="F66" s="13">
        <v>2</v>
      </c>
      <c r="G66" s="13">
        <v>1</v>
      </c>
      <c r="H66" s="13">
        <v>2</v>
      </c>
      <c r="I66" s="13">
        <v>6</v>
      </c>
      <c r="J66" s="13">
        <v>5</v>
      </c>
      <c r="K66" s="13">
        <v>5</v>
      </c>
      <c r="L66" s="9">
        <v>6</v>
      </c>
      <c r="M66" s="13"/>
      <c r="N66" s="13"/>
      <c r="O66" s="50">
        <f t="shared" si="21"/>
        <v>5.666666666666667</v>
      </c>
      <c r="P66" s="13">
        <v>2</v>
      </c>
      <c r="Q66" s="13">
        <v>6</v>
      </c>
      <c r="R66" s="13">
        <v>6</v>
      </c>
      <c r="S66" s="13">
        <v>7</v>
      </c>
      <c r="T66" s="13">
        <v>6</v>
      </c>
      <c r="U66" s="13">
        <v>6</v>
      </c>
      <c r="V66" s="13">
        <v>6</v>
      </c>
      <c r="W66" s="13">
        <v>6</v>
      </c>
      <c r="X66" s="13">
        <v>6</v>
      </c>
      <c r="Y66" s="78"/>
      <c r="Z66" s="9"/>
      <c r="AA66" s="315">
        <f t="shared" si="17"/>
        <v>4.4000000000000004</v>
      </c>
      <c r="AB66" s="13">
        <v>6</v>
      </c>
      <c r="AC66" s="13">
        <v>2</v>
      </c>
      <c r="AD66" s="13">
        <v>6</v>
      </c>
      <c r="AE66" s="13">
        <v>2</v>
      </c>
      <c r="AF66" s="9">
        <v>6</v>
      </c>
      <c r="AG66" s="13"/>
      <c r="AH66" s="13"/>
      <c r="AI66" s="50">
        <f t="shared" si="3"/>
        <v>2.8</v>
      </c>
      <c r="AJ66" s="13">
        <v>5</v>
      </c>
      <c r="AK66" s="13">
        <v>5</v>
      </c>
      <c r="AL66" s="13">
        <v>1</v>
      </c>
      <c r="AM66" s="13">
        <v>2</v>
      </c>
      <c r="AN66" s="9">
        <v>1</v>
      </c>
      <c r="AO66" s="13"/>
      <c r="AP66" s="13"/>
      <c r="AQ66" s="50">
        <f t="shared" si="4"/>
        <v>3.75</v>
      </c>
      <c r="AR66" s="13">
        <v>1</v>
      </c>
      <c r="AS66" s="13">
        <v>6</v>
      </c>
      <c r="AT66" s="13">
        <v>2</v>
      </c>
      <c r="AU66" s="9">
        <v>6</v>
      </c>
      <c r="AV66" s="6"/>
      <c r="AW66" s="6"/>
      <c r="AX66" s="6"/>
      <c r="AY66" s="50">
        <f t="shared" si="13"/>
        <v>4.5</v>
      </c>
      <c r="AZ66" s="13">
        <v>3</v>
      </c>
      <c r="BA66" s="9">
        <v>6</v>
      </c>
    </row>
    <row r="67" spans="1:53" ht="15.75" customHeight="1">
      <c r="A67" s="30">
        <v>44039.677181493054</v>
      </c>
      <c r="B67" s="518"/>
      <c r="C67" s="50">
        <f t="shared" si="14"/>
        <v>3.7777777777777777</v>
      </c>
      <c r="D67" s="13">
        <v>7</v>
      </c>
      <c r="E67" s="13">
        <v>1</v>
      </c>
      <c r="F67" s="13">
        <v>1</v>
      </c>
      <c r="G67" s="13">
        <v>1</v>
      </c>
      <c r="H67" s="13">
        <v>1</v>
      </c>
      <c r="I67" s="13">
        <v>7</v>
      </c>
      <c r="J67" s="13">
        <v>2</v>
      </c>
      <c r="K67" s="13">
        <v>7</v>
      </c>
      <c r="L67" s="9">
        <v>7</v>
      </c>
      <c r="M67" s="13"/>
      <c r="N67" s="13"/>
      <c r="O67" s="50">
        <f t="shared" si="21"/>
        <v>7</v>
      </c>
      <c r="P67" s="13">
        <v>7</v>
      </c>
      <c r="Q67" s="13">
        <v>7</v>
      </c>
      <c r="R67" s="13">
        <v>7</v>
      </c>
      <c r="S67" s="13">
        <v>7</v>
      </c>
      <c r="T67" s="13">
        <v>7</v>
      </c>
      <c r="U67" s="13">
        <v>7</v>
      </c>
      <c r="V67" s="13">
        <v>7</v>
      </c>
      <c r="W67" s="13">
        <v>7</v>
      </c>
      <c r="X67" s="13">
        <v>7</v>
      </c>
      <c r="Y67" s="78"/>
      <c r="Z67" s="9"/>
      <c r="AA67" s="315">
        <f t="shared" si="17"/>
        <v>4.5999999999999996</v>
      </c>
      <c r="AB67" s="13">
        <v>7</v>
      </c>
      <c r="AC67" s="13">
        <v>1</v>
      </c>
      <c r="AD67" s="13">
        <v>7</v>
      </c>
      <c r="AE67" s="13">
        <v>1</v>
      </c>
      <c r="AF67" s="9">
        <v>7</v>
      </c>
      <c r="AG67" s="13"/>
      <c r="AH67" s="13"/>
      <c r="AI67" s="50">
        <f t="shared" si="3"/>
        <v>1.4</v>
      </c>
      <c r="AJ67" s="13">
        <v>2</v>
      </c>
      <c r="AK67" s="13">
        <v>2</v>
      </c>
      <c r="AL67" s="13">
        <v>1</v>
      </c>
      <c r="AM67" s="13">
        <v>1</v>
      </c>
      <c r="AN67" s="9">
        <v>1</v>
      </c>
      <c r="AO67" s="13"/>
      <c r="AP67" s="13"/>
      <c r="AQ67" s="50">
        <f t="shared" si="4"/>
        <v>1</v>
      </c>
      <c r="AR67" s="13">
        <v>1</v>
      </c>
      <c r="AS67" s="13">
        <v>1</v>
      </c>
      <c r="AT67" s="13">
        <v>1</v>
      </c>
      <c r="AU67" s="9">
        <v>1</v>
      </c>
      <c r="AV67" s="13"/>
      <c r="AW67" s="13"/>
      <c r="AX67" s="13"/>
      <c r="AY67" s="50">
        <f t="shared" si="13"/>
        <v>3.5</v>
      </c>
      <c r="AZ67" s="13">
        <v>2</v>
      </c>
      <c r="BA67" s="9">
        <v>5</v>
      </c>
    </row>
    <row r="68" spans="1:53" ht="15.75" customHeight="1">
      <c r="A68" s="30">
        <v>44040.66957888889</v>
      </c>
      <c r="B68" s="518"/>
      <c r="C68" s="50">
        <f t="shared" si="14"/>
        <v>3.2222222222222223</v>
      </c>
      <c r="D68" s="13">
        <v>6</v>
      </c>
      <c r="E68" s="13">
        <v>2</v>
      </c>
      <c r="F68" s="13">
        <v>1</v>
      </c>
      <c r="G68" s="13">
        <v>1</v>
      </c>
      <c r="H68" s="13">
        <v>1</v>
      </c>
      <c r="I68" s="13">
        <v>3</v>
      </c>
      <c r="J68" s="13">
        <v>1</v>
      </c>
      <c r="K68" s="13">
        <v>7</v>
      </c>
      <c r="L68" s="9">
        <v>7</v>
      </c>
      <c r="M68" s="13"/>
      <c r="N68" s="13"/>
      <c r="O68" s="50">
        <f t="shared" si="21"/>
        <v>7</v>
      </c>
      <c r="P68" s="13">
        <v>7</v>
      </c>
      <c r="Q68" s="13">
        <v>7</v>
      </c>
      <c r="R68" s="13">
        <v>7</v>
      </c>
      <c r="S68" s="13">
        <v>7</v>
      </c>
      <c r="T68" s="13">
        <v>7</v>
      </c>
      <c r="U68" s="13">
        <v>7</v>
      </c>
      <c r="V68" s="13">
        <v>7</v>
      </c>
      <c r="W68" s="13">
        <v>7</v>
      </c>
      <c r="X68" s="13">
        <v>7</v>
      </c>
      <c r="Y68" s="78"/>
      <c r="Z68" s="9"/>
      <c r="AA68" s="315">
        <f t="shared" si="17"/>
        <v>5.2</v>
      </c>
      <c r="AB68" s="13">
        <v>7</v>
      </c>
      <c r="AC68" s="13">
        <v>1</v>
      </c>
      <c r="AD68" s="13">
        <v>7</v>
      </c>
      <c r="AE68" s="13">
        <v>4</v>
      </c>
      <c r="AF68" s="9">
        <v>7</v>
      </c>
      <c r="AG68" s="13"/>
      <c r="AH68" s="13"/>
      <c r="AI68" s="50">
        <f t="shared" si="3"/>
        <v>1.2</v>
      </c>
      <c r="AJ68" s="13">
        <v>1</v>
      </c>
      <c r="AK68" s="13">
        <v>1</v>
      </c>
      <c r="AL68" s="13">
        <v>1</v>
      </c>
      <c r="AM68" s="13">
        <v>1</v>
      </c>
      <c r="AN68" s="9">
        <v>2</v>
      </c>
      <c r="AO68" s="13"/>
      <c r="AP68" s="13"/>
      <c r="AQ68" s="50">
        <f t="shared" si="4"/>
        <v>2.75</v>
      </c>
      <c r="AR68" s="13">
        <v>2</v>
      </c>
      <c r="AS68" s="13">
        <v>7</v>
      </c>
      <c r="AT68" s="13">
        <v>1</v>
      </c>
      <c r="AU68" s="9">
        <v>1</v>
      </c>
      <c r="AV68" s="13"/>
      <c r="AW68" s="13"/>
      <c r="AX68" s="13"/>
      <c r="AY68" s="50">
        <f t="shared" si="13"/>
        <v>5.5</v>
      </c>
      <c r="AZ68" s="13">
        <v>7</v>
      </c>
      <c r="BA68" s="9">
        <v>4</v>
      </c>
    </row>
    <row r="69" spans="1:53" ht="15.75" customHeight="1">
      <c r="A69" s="30">
        <v>44041.541886388892</v>
      </c>
      <c r="B69" s="518"/>
      <c r="C69" s="50">
        <f t="shared" si="14"/>
        <v>4.1111111111111107</v>
      </c>
      <c r="D69" s="13">
        <v>5</v>
      </c>
      <c r="E69" s="13">
        <v>2</v>
      </c>
      <c r="F69" s="13">
        <v>5</v>
      </c>
      <c r="G69" s="13">
        <v>2</v>
      </c>
      <c r="H69" s="13">
        <v>4</v>
      </c>
      <c r="I69" s="13">
        <v>6</v>
      </c>
      <c r="J69" s="13">
        <v>5</v>
      </c>
      <c r="K69" s="13">
        <v>3</v>
      </c>
      <c r="L69" s="9">
        <v>5</v>
      </c>
      <c r="M69" s="13"/>
      <c r="N69" s="13"/>
      <c r="O69" s="50">
        <f t="shared" si="21"/>
        <v>5.7777777777777777</v>
      </c>
      <c r="P69" s="13">
        <v>7</v>
      </c>
      <c r="Q69" s="13">
        <v>7</v>
      </c>
      <c r="R69" s="13">
        <v>7</v>
      </c>
      <c r="S69" s="13">
        <v>1</v>
      </c>
      <c r="T69" s="13">
        <v>6</v>
      </c>
      <c r="U69" s="13">
        <v>6</v>
      </c>
      <c r="V69" s="13">
        <v>6</v>
      </c>
      <c r="W69" s="13">
        <v>6</v>
      </c>
      <c r="X69" s="13">
        <v>6</v>
      </c>
      <c r="Y69" s="78"/>
      <c r="Z69" s="9"/>
      <c r="AA69" s="315">
        <f t="shared" si="17"/>
        <v>4.4000000000000004</v>
      </c>
      <c r="AB69" s="13">
        <v>5</v>
      </c>
      <c r="AC69" s="13">
        <v>1</v>
      </c>
      <c r="AD69" s="13">
        <v>7</v>
      </c>
      <c r="AE69" s="13">
        <v>6</v>
      </c>
      <c r="AF69" s="9">
        <v>3</v>
      </c>
      <c r="AG69" s="13"/>
      <c r="AH69" s="13"/>
      <c r="AI69" s="50">
        <f t="shared" si="3"/>
        <v>2.2000000000000002</v>
      </c>
      <c r="AJ69" s="13">
        <v>2</v>
      </c>
      <c r="AK69" s="13">
        <v>1</v>
      </c>
      <c r="AL69" s="13">
        <v>1</v>
      </c>
      <c r="AM69" s="13">
        <v>2</v>
      </c>
      <c r="AN69" s="9">
        <v>5</v>
      </c>
      <c r="AO69" s="13"/>
      <c r="AP69" s="13"/>
      <c r="AQ69" s="50">
        <f t="shared" si="4"/>
        <v>4</v>
      </c>
      <c r="AR69" s="13">
        <v>2</v>
      </c>
      <c r="AS69" s="13">
        <v>7</v>
      </c>
      <c r="AT69" s="13">
        <v>4</v>
      </c>
      <c r="AU69" s="9">
        <v>3</v>
      </c>
      <c r="AV69" s="13"/>
      <c r="AW69" s="13"/>
      <c r="AX69" s="13"/>
      <c r="AY69" s="50">
        <f t="shared" si="13"/>
        <v>4</v>
      </c>
      <c r="AZ69" s="13">
        <v>2</v>
      </c>
      <c r="BA69" s="9">
        <v>6</v>
      </c>
    </row>
    <row r="70" spans="1:53" ht="15.75" customHeight="1">
      <c r="A70" s="30">
        <v>44041.661286956019</v>
      </c>
      <c r="B70" s="518"/>
      <c r="C70" s="50">
        <f t="shared" si="14"/>
        <v>4.333333333333333</v>
      </c>
      <c r="D70" s="13">
        <v>6</v>
      </c>
      <c r="E70" s="13">
        <v>3</v>
      </c>
      <c r="F70" s="13">
        <v>5</v>
      </c>
      <c r="G70" s="13">
        <v>2</v>
      </c>
      <c r="H70" s="13">
        <v>2</v>
      </c>
      <c r="I70" s="13">
        <v>5</v>
      </c>
      <c r="J70" s="13">
        <v>2</v>
      </c>
      <c r="K70" s="13">
        <v>7</v>
      </c>
      <c r="L70" s="9">
        <v>7</v>
      </c>
      <c r="M70" s="13"/>
      <c r="N70" s="13"/>
      <c r="O70" s="50">
        <f t="shared" si="21"/>
        <v>6.5555555555555554</v>
      </c>
      <c r="P70" s="13">
        <v>6</v>
      </c>
      <c r="Q70" s="13">
        <v>6</v>
      </c>
      <c r="R70" s="13">
        <v>7</v>
      </c>
      <c r="S70" s="13">
        <v>7</v>
      </c>
      <c r="T70" s="13">
        <v>7</v>
      </c>
      <c r="U70" s="13">
        <v>6</v>
      </c>
      <c r="V70" s="13">
        <v>7</v>
      </c>
      <c r="W70" s="13">
        <v>7</v>
      </c>
      <c r="X70" s="13">
        <v>6</v>
      </c>
      <c r="Y70" s="78"/>
      <c r="Z70" s="9"/>
      <c r="AA70" s="315">
        <f t="shared" si="17"/>
        <v>4.8</v>
      </c>
      <c r="AB70" s="13">
        <v>6</v>
      </c>
      <c r="AC70" s="13">
        <v>1</v>
      </c>
      <c r="AD70" s="13">
        <v>7</v>
      </c>
      <c r="AE70" s="13">
        <v>4</v>
      </c>
      <c r="AF70" s="9">
        <v>6</v>
      </c>
      <c r="AG70" s="13"/>
      <c r="AH70" s="13"/>
      <c r="AI70" s="50">
        <f t="shared" si="3"/>
        <v>2.2000000000000002</v>
      </c>
      <c r="AJ70" s="13">
        <v>3</v>
      </c>
      <c r="AK70" s="13">
        <v>1</v>
      </c>
      <c r="AL70" s="13">
        <v>1</v>
      </c>
      <c r="AM70" s="13">
        <v>2</v>
      </c>
      <c r="AN70" s="9">
        <v>4</v>
      </c>
      <c r="AO70" s="13"/>
      <c r="AP70" s="13"/>
      <c r="AQ70" s="50">
        <f t="shared" si="4"/>
        <v>4.5</v>
      </c>
      <c r="AR70" s="13">
        <v>4</v>
      </c>
      <c r="AS70" s="13">
        <v>6</v>
      </c>
      <c r="AT70" s="13">
        <v>7</v>
      </c>
      <c r="AU70" s="9">
        <v>1</v>
      </c>
      <c r="AV70" s="13"/>
      <c r="AW70" s="13"/>
      <c r="AX70" s="13"/>
      <c r="AY70" s="50">
        <f t="shared" si="13"/>
        <v>4.5</v>
      </c>
      <c r="AZ70" s="13">
        <v>4</v>
      </c>
      <c r="BA70" s="9">
        <v>5</v>
      </c>
    </row>
    <row r="71" spans="1:53" ht="15.75" customHeight="1">
      <c r="A71" s="7" t="s">
        <v>70</v>
      </c>
      <c r="B71" s="518"/>
      <c r="C71" s="50">
        <f t="shared" si="14"/>
        <v>4.8888888888888893</v>
      </c>
      <c r="D71" s="6">
        <v>6</v>
      </c>
      <c r="E71" s="6">
        <v>1</v>
      </c>
      <c r="F71" s="6">
        <v>2</v>
      </c>
      <c r="G71" s="6">
        <v>5</v>
      </c>
      <c r="H71" s="6">
        <v>4</v>
      </c>
      <c r="I71" s="6">
        <v>7</v>
      </c>
      <c r="J71" s="6">
        <v>7</v>
      </c>
      <c r="K71" s="6">
        <v>6</v>
      </c>
      <c r="L71" s="15">
        <v>6</v>
      </c>
      <c r="M71" s="14"/>
      <c r="N71" s="14"/>
      <c r="O71" s="50">
        <f t="shared" si="21"/>
        <v>5.666666666666667</v>
      </c>
      <c r="P71" s="6">
        <v>5</v>
      </c>
      <c r="Q71" s="6">
        <v>6</v>
      </c>
      <c r="R71" s="6">
        <v>6</v>
      </c>
      <c r="S71" s="6">
        <v>4</v>
      </c>
      <c r="T71" s="6">
        <v>6</v>
      </c>
      <c r="U71" s="6">
        <v>7</v>
      </c>
      <c r="V71" s="6">
        <v>7</v>
      </c>
      <c r="W71" s="6">
        <v>5</v>
      </c>
      <c r="X71" s="6">
        <v>5</v>
      </c>
      <c r="Y71" s="90"/>
      <c r="Z71" s="15"/>
      <c r="AA71" s="315">
        <f t="shared" si="17"/>
        <v>4.4000000000000004</v>
      </c>
      <c r="AB71" s="6">
        <v>6</v>
      </c>
      <c r="AC71" s="6">
        <v>1</v>
      </c>
      <c r="AD71" s="6">
        <v>7</v>
      </c>
      <c r="AE71" s="6">
        <v>1</v>
      </c>
      <c r="AF71" s="15">
        <v>7</v>
      </c>
      <c r="AG71" s="6"/>
      <c r="AH71" s="6"/>
      <c r="AI71" s="50">
        <f t="shared" si="3"/>
        <v>3.4</v>
      </c>
      <c r="AJ71" s="6">
        <v>6</v>
      </c>
      <c r="AK71" s="6">
        <v>5</v>
      </c>
      <c r="AL71" s="6">
        <v>2</v>
      </c>
      <c r="AM71" s="6">
        <v>2</v>
      </c>
      <c r="AN71" s="15">
        <v>2</v>
      </c>
      <c r="AO71" s="6"/>
      <c r="AP71" s="6"/>
      <c r="AQ71" s="50">
        <f t="shared" si="4"/>
        <v>2.5</v>
      </c>
      <c r="AR71" s="6">
        <v>1</v>
      </c>
      <c r="AS71" s="6">
        <v>7</v>
      </c>
      <c r="AT71" s="6">
        <v>1</v>
      </c>
      <c r="AU71" s="15">
        <v>1</v>
      </c>
      <c r="AV71" s="6"/>
      <c r="AW71" s="6"/>
      <c r="AX71" s="6"/>
      <c r="AY71" s="50">
        <f t="shared" si="13"/>
        <v>4.5</v>
      </c>
      <c r="AZ71" s="6">
        <v>4</v>
      </c>
      <c r="BA71" s="15">
        <v>5</v>
      </c>
    </row>
    <row r="72" spans="1:53" ht="15.75" customHeight="1">
      <c r="A72" s="7" t="s">
        <v>71</v>
      </c>
      <c r="B72" s="518"/>
      <c r="C72" s="50">
        <f t="shared" si="14"/>
        <v>4.2222222222222223</v>
      </c>
      <c r="D72" s="6">
        <v>7</v>
      </c>
      <c r="E72" s="6">
        <v>1</v>
      </c>
      <c r="F72" s="6">
        <v>5</v>
      </c>
      <c r="G72" s="6">
        <v>1</v>
      </c>
      <c r="H72" s="6">
        <v>5</v>
      </c>
      <c r="I72" s="6">
        <v>3</v>
      </c>
      <c r="J72" s="6">
        <v>4</v>
      </c>
      <c r="K72" s="6">
        <v>6</v>
      </c>
      <c r="L72" s="15">
        <v>6</v>
      </c>
      <c r="M72" s="13"/>
      <c r="N72" s="13"/>
      <c r="O72" s="50">
        <f t="shared" si="21"/>
        <v>6</v>
      </c>
      <c r="P72" s="6">
        <v>6</v>
      </c>
      <c r="Q72" s="6">
        <v>7</v>
      </c>
      <c r="R72" s="6">
        <v>7</v>
      </c>
      <c r="S72" s="6">
        <v>5</v>
      </c>
      <c r="T72" s="6">
        <v>6</v>
      </c>
      <c r="U72" s="6">
        <v>7</v>
      </c>
      <c r="V72" s="6">
        <v>7</v>
      </c>
      <c r="W72" s="6">
        <v>6</v>
      </c>
      <c r="X72" s="6">
        <v>3</v>
      </c>
      <c r="Y72" s="78"/>
      <c r="Z72" s="9"/>
      <c r="AA72" s="315">
        <f t="shared" si="17"/>
        <v>4.2</v>
      </c>
      <c r="AB72" s="6">
        <v>6</v>
      </c>
      <c r="AC72" s="6">
        <v>1</v>
      </c>
      <c r="AD72" s="6">
        <v>6</v>
      </c>
      <c r="AE72" s="6">
        <v>1</v>
      </c>
      <c r="AF72" s="15">
        <v>7</v>
      </c>
      <c r="AG72" s="16"/>
      <c r="AH72" s="16"/>
      <c r="AI72" s="50">
        <f t="shared" si="3"/>
        <v>2.2000000000000002</v>
      </c>
      <c r="AJ72" s="6">
        <v>5</v>
      </c>
      <c r="AK72" s="6">
        <v>2</v>
      </c>
      <c r="AL72" s="6">
        <v>1</v>
      </c>
      <c r="AM72" s="6">
        <v>1</v>
      </c>
      <c r="AN72" s="15">
        <v>2</v>
      </c>
      <c r="AO72" s="16"/>
      <c r="AP72" s="16"/>
      <c r="AQ72" s="50">
        <f t="shared" si="4"/>
        <v>4.25</v>
      </c>
      <c r="AR72" s="6">
        <v>6</v>
      </c>
      <c r="AS72" s="6">
        <v>5</v>
      </c>
      <c r="AT72" s="6">
        <v>2</v>
      </c>
      <c r="AU72" s="15">
        <v>4</v>
      </c>
      <c r="AV72" s="16"/>
      <c r="AW72" s="16"/>
      <c r="AX72" s="16"/>
      <c r="AY72" s="50">
        <f t="shared" si="13"/>
        <v>4.5</v>
      </c>
      <c r="AZ72" s="6">
        <v>2</v>
      </c>
      <c r="BA72" s="15">
        <v>7</v>
      </c>
    </row>
    <row r="73" spans="1:53" ht="15.75" customHeight="1">
      <c r="A73" s="7" t="s">
        <v>72</v>
      </c>
      <c r="B73" s="518"/>
      <c r="C73" s="50">
        <f t="shared" si="14"/>
        <v>5</v>
      </c>
      <c r="D73" s="6">
        <v>6</v>
      </c>
      <c r="E73" s="6">
        <v>2</v>
      </c>
      <c r="F73" s="6">
        <v>3</v>
      </c>
      <c r="G73" s="6">
        <v>5</v>
      </c>
      <c r="H73" s="6">
        <v>5</v>
      </c>
      <c r="I73" s="6">
        <v>5</v>
      </c>
      <c r="J73" s="6">
        <v>5</v>
      </c>
      <c r="K73" s="6">
        <v>7</v>
      </c>
      <c r="L73" s="15">
        <v>7</v>
      </c>
      <c r="M73" s="13"/>
      <c r="N73" s="13"/>
      <c r="O73" s="50">
        <f t="shared" ref="O73:O84" si="23">AVERAGE(P73:X73)</f>
        <v>5.666666666666667</v>
      </c>
      <c r="P73" s="6">
        <v>4</v>
      </c>
      <c r="Q73" s="6">
        <v>6</v>
      </c>
      <c r="R73" s="6">
        <v>7</v>
      </c>
      <c r="S73" s="6">
        <v>4</v>
      </c>
      <c r="T73" s="6">
        <v>7</v>
      </c>
      <c r="U73" s="6">
        <v>7</v>
      </c>
      <c r="V73" s="6">
        <v>7</v>
      </c>
      <c r="W73" s="6">
        <v>4</v>
      </c>
      <c r="X73" s="6">
        <v>5</v>
      </c>
      <c r="Y73" s="78"/>
      <c r="Z73" s="9"/>
      <c r="AA73" s="315">
        <f t="shared" si="17"/>
        <v>4</v>
      </c>
      <c r="AB73" s="6">
        <v>6</v>
      </c>
      <c r="AC73" s="6">
        <v>2</v>
      </c>
      <c r="AD73" s="6">
        <v>4</v>
      </c>
      <c r="AE73" s="6">
        <v>1</v>
      </c>
      <c r="AF73" s="15">
        <v>7</v>
      </c>
      <c r="AG73" s="16"/>
      <c r="AH73" s="16"/>
      <c r="AI73" s="50">
        <f t="shared" si="3"/>
        <v>3</v>
      </c>
      <c r="AJ73" s="6">
        <v>5</v>
      </c>
      <c r="AK73" s="6">
        <v>3</v>
      </c>
      <c r="AL73" s="6">
        <v>1</v>
      </c>
      <c r="AM73" s="6">
        <v>1</v>
      </c>
      <c r="AN73" s="15">
        <v>5</v>
      </c>
      <c r="AO73" s="16"/>
      <c r="AP73" s="16"/>
      <c r="AQ73" s="50">
        <f t="shared" si="4"/>
        <v>4</v>
      </c>
      <c r="AR73" s="6">
        <v>5</v>
      </c>
      <c r="AS73" s="6">
        <v>3</v>
      </c>
      <c r="AT73" s="6">
        <v>4</v>
      </c>
      <c r="AU73" s="15">
        <v>4</v>
      </c>
      <c r="AV73" s="16"/>
      <c r="AW73" s="16"/>
      <c r="AX73" s="16"/>
      <c r="AY73" s="50">
        <f t="shared" si="13"/>
        <v>4</v>
      </c>
      <c r="AZ73" s="6">
        <v>5</v>
      </c>
      <c r="BA73" s="15">
        <v>3</v>
      </c>
    </row>
    <row r="74" spans="1:53" ht="15.75" customHeight="1">
      <c r="A74" s="126" t="s">
        <v>73</v>
      </c>
      <c r="B74" s="518"/>
      <c r="C74" s="244">
        <f t="shared" si="14"/>
        <v>3.8888888888888888</v>
      </c>
      <c r="D74" s="86">
        <v>7</v>
      </c>
      <c r="E74" s="86">
        <v>1</v>
      </c>
      <c r="F74" s="86">
        <v>1</v>
      </c>
      <c r="G74" s="86">
        <v>2</v>
      </c>
      <c r="H74" s="86">
        <v>2</v>
      </c>
      <c r="I74" s="86">
        <v>7</v>
      </c>
      <c r="J74" s="86">
        <v>1</v>
      </c>
      <c r="K74" s="86">
        <v>7</v>
      </c>
      <c r="L74" s="98">
        <v>7</v>
      </c>
      <c r="M74" s="13"/>
      <c r="N74" s="13"/>
      <c r="O74" s="244">
        <f t="shared" si="23"/>
        <v>7</v>
      </c>
      <c r="P74" s="86">
        <v>7</v>
      </c>
      <c r="Q74" s="86">
        <v>7</v>
      </c>
      <c r="R74" s="86">
        <v>7</v>
      </c>
      <c r="S74" s="86">
        <v>7</v>
      </c>
      <c r="T74" s="86">
        <v>7</v>
      </c>
      <c r="U74" s="86">
        <v>7</v>
      </c>
      <c r="V74" s="86">
        <v>7</v>
      </c>
      <c r="W74" s="86">
        <v>7</v>
      </c>
      <c r="X74" s="98">
        <v>7</v>
      </c>
      <c r="Y74" s="78"/>
      <c r="Z74" s="9"/>
      <c r="AA74" s="316">
        <f t="shared" si="17"/>
        <v>5.4</v>
      </c>
      <c r="AB74" s="86">
        <v>7</v>
      </c>
      <c r="AC74" s="86">
        <v>1</v>
      </c>
      <c r="AD74" s="86">
        <v>7</v>
      </c>
      <c r="AE74" s="86">
        <v>5</v>
      </c>
      <c r="AF74" s="98">
        <v>7</v>
      </c>
      <c r="AG74" s="16"/>
      <c r="AH74" s="16"/>
      <c r="AI74" s="244">
        <f t="shared" si="3"/>
        <v>1.4</v>
      </c>
      <c r="AJ74" s="86">
        <v>2</v>
      </c>
      <c r="AK74" s="86">
        <v>2</v>
      </c>
      <c r="AL74" s="86">
        <v>1</v>
      </c>
      <c r="AM74" s="86">
        <v>1</v>
      </c>
      <c r="AN74" s="98">
        <v>1</v>
      </c>
      <c r="AO74" s="16"/>
      <c r="AP74" s="16"/>
      <c r="AQ74" s="244">
        <f t="shared" si="4"/>
        <v>3.5</v>
      </c>
      <c r="AR74" s="86">
        <v>5</v>
      </c>
      <c r="AS74" s="86">
        <v>6</v>
      </c>
      <c r="AT74" s="86">
        <v>2</v>
      </c>
      <c r="AU74" s="98">
        <v>1</v>
      </c>
      <c r="AV74" s="16"/>
      <c r="AW74" s="16"/>
      <c r="AX74" s="16"/>
      <c r="AY74" s="244">
        <f t="shared" ref="AY74:AY105" si="24">AVERAGE(AZ74:BA74)</f>
        <v>4</v>
      </c>
      <c r="AZ74" s="86">
        <v>5</v>
      </c>
      <c r="BA74" s="98">
        <v>3</v>
      </c>
    </row>
    <row r="75" spans="1:53" ht="15.75" customHeight="1">
      <c r="A75" s="7" t="s">
        <v>74</v>
      </c>
      <c r="B75" s="518"/>
      <c r="C75" s="50">
        <f t="shared" si="14"/>
        <v>4.666666666666667</v>
      </c>
      <c r="D75" s="6">
        <v>6</v>
      </c>
      <c r="E75" s="6">
        <v>2</v>
      </c>
      <c r="F75" s="6">
        <v>3</v>
      </c>
      <c r="G75" s="6">
        <v>3</v>
      </c>
      <c r="H75" s="6">
        <v>4</v>
      </c>
      <c r="I75" s="6">
        <v>6</v>
      </c>
      <c r="J75" s="6">
        <v>6</v>
      </c>
      <c r="K75" s="6">
        <v>6</v>
      </c>
      <c r="L75" s="88">
        <v>6</v>
      </c>
      <c r="M75" s="13"/>
      <c r="N75" s="13"/>
      <c r="O75" s="50">
        <f t="shared" si="23"/>
        <v>6.2222222222222223</v>
      </c>
      <c r="P75" s="6">
        <v>7</v>
      </c>
      <c r="Q75" s="6">
        <v>6</v>
      </c>
      <c r="R75" s="6">
        <v>7</v>
      </c>
      <c r="S75" s="6">
        <v>6</v>
      </c>
      <c r="T75" s="6">
        <v>6</v>
      </c>
      <c r="U75" s="6">
        <v>6</v>
      </c>
      <c r="V75" s="6">
        <v>6</v>
      </c>
      <c r="W75" s="6">
        <v>6</v>
      </c>
      <c r="X75" s="6">
        <v>6</v>
      </c>
      <c r="Y75" s="78"/>
      <c r="Z75" s="9"/>
      <c r="AA75" s="317">
        <f t="shared" si="17"/>
        <v>4.4000000000000004</v>
      </c>
      <c r="AB75" s="87">
        <v>6</v>
      </c>
      <c r="AC75" s="87">
        <v>2</v>
      </c>
      <c r="AD75" s="87">
        <v>6</v>
      </c>
      <c r="AE75" s="87">
        <v>2</v>
      </c>
      <c r="AF75" s="88">
        <v>6</v>
      </c>
      <c r="AG75" s="16"/>
      <c r="AH75" s="16"/>
      <c r="AI75" s="50">
        <f t="shared" si="3"/>
        <v>3</v>
      </c>
      <c r="AJ75" s="6">
        <v>5</v>
      </c>
      <c r="AK75" s="6">
        <v>4</v>
      </c>
      <c r="AL75" s="6">
        <v>2</v>
      </c>
      <c r="AM75" s="6">
        <v>2</v>
      </c>
      <c r="AN75" s="15">
        <v>2</v>
      </c>
      <c r="AO75" s="16"/>
      <c r="AP75" s="16"/>
      <c r="AQ75" s="50">
        <f t="shared" si="4"/>
        <v>3.25</v>
      </c>
      <c r="AR75" s="6">
        <v>2</v>
      </c>
      <c r="AS75" s="6">
        <v>3</v>
      </c>
      <c r="AT75" s="6">
        <v>5</v>
      </c>
      <c r="AU75" s="88">
        <v>3</v>
      </c>
      <c r="AV75" s="16"/>
      <c r="AW75" s="16"/>
      <c r="AX75" s="16"/>
      <c r="AY75" s="50">
        <f t="shared" si="24"/>
        <v>3.5</v>
      </c>
      <c r="AZ75" s="6">
        <v>2</v>
      </c>
      <c r="BA75" s="15">
        <v>5</v>
      </c>
    </row>
    <row r="76" spans="1:53" ht="15.75" customHeight="1">
      <c r="A76" s="7" t="s">
        <v>75</v>
      </c>
      <c r="B76" s="518"/>
      <c r="C76" s="50">
        <f t="shared" si="14"/>
        <v>4.333333333333333</v>
      </c>
      <c r="D76" s="6">
        <v>6</v>
      </c>
      <c r="E76" s="6">
        <v>2</v>
      </c>
      <c r="F76" s="6">
        <v>4</v>
      </c>
      <c r="G76" s="6">
        <v>3</v>
      </c>
      <c r="H76" s="6">
        <v>5</v>
      </c>
      <c r="I76" s="6">
        <v>4</v>
      </c>
      <c r="J76" s="6">
        <v>3</v>
      </c>
      <c r="K76" s="6">
        <v>6</v>
      </c>
      <c r="L76" s="15">
        <v>6</v>
      </c>
      <c r="M76" s="13"/>
      <c r="N76" s="13"/>
      <c r="O76" s="50">
        <f t="shared" si="23"/>
        <v>5.8888888888888893</v>
      </c>
      <c r="P76" s="6">
        <v>4</v>
      </c>
      <c r="Q76" s="6">
        <v>6</v>
      </c>
      <c r="R76" s="6">
        <v>6</v>
      </c>
      <c r="S76" s="6">
        <v>6</v>
      </c>
      <c r="T76" s="6">
        <v>6</v>
      </c>
      <c r="U76" s="6">
        <v>7</v>
      </c>
      <c r="V76" s="6">
        <v>6</v>
      </c>
      <c r="W76" s="6">
        <v>6</v>
      </c>
      <c r="X76" s="6">
        <v>6</v>
      </c>
      <c r="Y76" s="78"/>
      <c r="Z76" s="9"/>
      <c r="AA76" s="315">
        <f t="shared" si="17"/>
        <v>5</v>
      </c>
      <c r="AB76" s="14">
        <v>7</v>
      </c>
      <c r="AC76" s="14">
        <v>3</v>
      </c>
      <c r="AD76" s="14">
        <v>6</v>
      </c>
      <c r="AE76" s="14">
        <v>2</v>
      </c>
      <c r="AF76" s="15">
        <v>7</v>
      </c>
      <c r="AG76" s="16"/>
      <c r="AH76" s="16"/>
      <c r="AI76" s="50">
        <f t="shared" si="3"/>
        <v>1.6</v>
      </c>
      <c r="AJ76" s="6">
        <v>2</v>
      </c>
      <c r="AK76" s="6">
        <v>3</v>
      </c>
      <c r="AL76" s="6">
        <v>1</v>
      </c>
      <c r="AM76" s="6">
        <v>1</v>
      </c>
      <c r="AN76" s="15">
        <v>1</v>
      </c>
      <c r="AO76" s="16"/>
      <c r="AP76" s="16"/>
      <c r="AQ76" s="50">
        <f t="shared" si="4"/>
        <v>2.5</v>
      </c>
      <c r="AR76" s="6">
        <v>2</v>
      </c>
      <c r="AS76" s="6">
        <v>2</v>
      </c>
      <c r="AT76" s="6">
        <v>3</v>
      </c>
      <c r="AU76" s="15">
        <v>3</v>
      </c>
      <c r="AV76" s="16"/>
      <c r="AW76" s="16"/>
      <c r="AX76" s="16"/>
      <c r="AY76" s="50">
        <f t="shared" si="24"/>
        <v>4</v>
      </c>
      <c r="AZ76" s="6">
        <v>3</v>
      </c>
      <c r="BA76" s="15">
        <v>5</v>
      </c>
    </row>
    <row r="77" spans="1:53" ht="15.75" customHeight="1">
      <c r="A77" s="7" t="s">
        <v>76</v>
      </c>
      <c r="B77" s="518"/>
      <c r="C77" s="50">
        <f t="shared" si="14"/>
        <v>4.666666666666667</v>
      </c>
      <c r="D77" s="6">
        <v>6</v>
      </c>
      <c r="E77" s="6">
        <v>3</v>
      </c>
      <c r="F77" s="6">
        <v>4</v>
      </c>
      <c r="G77" s="6">
        <v>5</v>
      </c>
      <c r="H77" s="6">
        <v>6</v>
      </c>
      <c r="I77" s="6">
        <v>4</v>
      </c>
      <c r="J77" s="6">
        <v>7</v>
      </c>
      <c r="K77" s="6">
        <v>5</v>
      </c>
      <c r="L77" s="15">
        <v>2</v>
      </c>
      <c r="M77" s="13"/>
      <c r="N77" s="13"/>
      <c r="O77" s="50">
        <f t="shared" si="23"/>
        <v>6.4444444444444446</v>
      </c>
      <c r="P77" s="6">
        <v>7</v>
      </c>
      <c r="Q77" s="6">
        <v>7</v>
      </c>
      <c r="R77" s="6">
        <v>7</v>
      </c>
      <c r="S77" s="6">
        <v>5</v>
      </c>
      <c r="T77" s="6">
        <v>7</v>
      </c>
      <c r="U77" s="6">
        <v>7</v>
      </c>
      <c r="V77" s="6">
        <v>7</v>
      </c>
      <c r="W77" s="6">
        <v>6</v>
      </c>
      <c r="X77" s="6">
        <v>5</v>
      </c>
      <c r="Y77" s="78"/>
      <c r="Z77" s="9"/>
      <c r="AA77" s="315">
        <f t="shared" si="17"/>
        <v>4.8</v>
      </c>
      <c r="AB77" s="14">
        <v>7</v>
      </c>
      <c r="AC77" s="14">
        <v>1</v>
      </c>
      <c r="AD77" s="14">
        <v>7</v>
      </c>
      <c r="AE77" s="14">
        <v>2</v>
      </c>
      <c r="AF77" s="15">
        <v>7</v>
      </c>
      <c r="AG77" s="16"/>
      <c r="AH77" s="16"/>
      <c r="AI77" s="50">
        <f t="shared" si="3"/>
        <v>3.2</v>
      </c>
      <c r="AJ77" s="6">
        <v>5</v>
      </c>
      <c r="AK77" s="6">
        <v>5</v>
      </c>
      <c r="AL77" s="6">
        <v>2</v>
      </c>
      <c r="AM77" s="6">
        <v>1</v>
      </c>
      <c r="AN77" s="15">
        <v>3</v>
      </c>
      <c r="AO77" s="16"/>
      <c r="AP77" s="16"/>
      <c r="AQ77" s="50">
        <f t="shared" si="4"/>
        <v>5.25</v>
      </c>
      <c r="AR77" s="6">
        <v>5</v>
      </c>
      <c r="AS77" s="6">
        <v>7</v>
      </c>
      <c r="AT77" s="6">
        <v>7</v>
      </c>
      <c r="AU77" s="15">
        <v>2</v>
      </c>
      <c r="AV77" s="16"/>
      <c r="AW77" s="16"/>
      <c r="AX77" s="16"/>
      <c r="AY77" s="50">
        <f t="shared" si="24"/>
        <v>3.5</v>
      </c>
      <c r="AZ77" s="6">
        <v>1</v>
      </c>
      <c r="BA77" s="15">
        <v>6</v>
      </c>
    </row>
    <row r="78" spans="1:53" ht="15.75" customHeight="1">
      <c r="A78" s="7" t="s">
        <v>77</v>
      </c>
      <c r="B78" s="518"/>
      <c r="C78" s="50">
        <f t="shared" si="14"/>
        <v>4</v>
      </c>
      <c r="D78" s="6">
        <v>6</v>
      </c>
      <c r="E78" s="6">
        <v>3</v>
      </c>
      <c r="F78" s="6">
        <v>3</v>
      </c>
      <c r="G78" s="6">
        <v>3</v>
      </c>
      <c r="H78" s="6">
        <v>2</v>
      </c>
      <c r="I78" s="6">
        <v>4</v>
      </c>
      <c r="J78" s="6">
        <v>3</v>
      </c>
      <c r="K78" s="6">
        <v>6</v>
      </c>
      <c r="L78" s="15">
        <v>6</v>
      </c>
      <c r="M78" s="13"/>
      <c r="N78" s="13"/>
      <c r="O78" s="50">
        <f t="shared" si="23"/>
        <v>5.7777777777777777</v>
      </c>
      <c r="P78" s="6">
        <v>6</v>
      </c>
      <c r="Q78" s="6">
        <v>5</v>
      </c>
      <c r="R78" s="6">
        <v>7</v>
      </c>
      <c r="S78" s="6">
        <v>4</v>
      </c>
      <c r="T78" s="6">
        <v>6</v>
      </c>
      <c r="U78" s="6">
        <v>6</v>
      </c>
      <c r="V78" s="6">
        <v>6</v>
      </c>
      <c r="W78" s="6">
        <v>6</v>
      </c>
      <c r="X78" s="6">
        <v>6</v>
      </c>
      <c r="Y78" s="78"/>
      <c r="Z78" s="9"/>
      <c r="AA78" s="315">
        <f t="shared" si="17"/>
        <v>4.5999999999999996</v>
      </c>
      <c r="AB78" s="14">
        <v>6</v>
      </c>
      <c r="AC78" s="14">
        <v>2</v>
      </c>
      <c r="AD78" s="14">
        <v>5</v>
      </c>
      <c r="AE78" s="14">
        <v>5</v>
      </c>
      <c r="AF78" s="15">
        <v>5</v>
      </c>
      <c r="AG78" s="16"/>
      <c r="AH78" s="16"/>
      <c r="AI78" s="50">
        <f t="shared" si="3"/>
        <v>3.4</v>
      </c>
      <c r="AJ78" s="6">
        <v>5</v>
      </c>
      <c r="AK78" s="6">
        <v>3</v>
      </c>
      <c r="AL78" s="6">
        <v>3</v>
      </c>
      <c r="AM78" s="6">
        <v>3</v>
      </c>
      <c r="AN78" s="15">
        <v>3</v>
      </c>
      <c r="AO78" s="16"/>
      <c r="AP78" s="16"/>
      <c r="AQ78" s="50">
        <f t="shared" si="4"/>
        <v>4.25</v>
      </c>
      <c r="AR78" s="6">
        <v>5</v>
      </c>
      <c r="AS78" s="6">
        <v>5</v>
      </c>
      <c r="AT78" s="6">
        <v>3</v>
      </c>
      <c r="AU78" s="15">
        <v>4</v>
      </c>
      <c r="AV78" s="16"/>
      <c r="AW78" s="16"/>
      <c r="AX78" s="16"/>
      <c r="AY78" s="50">
        <f t="shared" si="24"/>
        <v>4.5</v>
      </c>
      <c r="AZ78" s="6">
        <v>2</v>
      </c>
      <c r="BA78" s="15">
        <v>7</v>
      </c>
    </row>
    <row r="79" spans="1:53" ht="15.75" customHeight="1">
      <c r="A79" s="7" t="s">
        <v>78</v>
      </c>
      <c r="B79" s="518"/>
      <c r="C79" s="50">
        <f t="shared" si="14"/>
        <v>5.1111111111111107</v>
      </c>
      <c r="D79" s="6">
        <v>6</v>
      </c>
      <c r="E79" s="6">
        <v>1</v>
      </c>
      <c r="F79" s="6">
        <v>1</v>
      </c>
      <c r="G79" s="6">
        <v>5</v>
      </c>
      <c r="H79" s="6">
        <v>5</v>
      </c>
      <c r="I79" s="6">
        <v>7</v>
      </c>
      <c r="J79" s="6">
        <v>7</v>
      </c>
      <c r="K79" s="6">
        <v>7</v>
      </c>
      <c r="L79" s="15">
        <v>7</v>
      </c>
      <c r="M79" s="13"/>
      <c r="N79" s="13"/>
      <c r="O79" s="50">
        <f t="shared" si="23"/>
        <v>6.8888888888888893</v>
      </c>
      <c r="P79" s="6">
        <v>7</v>
      </c>
      <c r="Q79" s="6">
        <v>7</v>
      </c>
      <c r="R79" s="6">
        <v>7</v>
      </c>
      <c r="S79" s="6">
        <v>7</v>
      </c>
      <c r="T79" s="6">
        <v>7</v>
      </c>
      <c r="U79" s="6">
        <v>7</v>
      </c>
      <c r="V79" s="6">
        <v>7</v>
      </c>
      <c r="W79" s="6">
        <v>7</v>
      </c>
      <c r="X79" s="6">
        <v>6</v>
      </c>
      <c r="Y79" s="78"/>
      <c r="Z79" s="9"/>
      <c r="AA79" s="315">
        <f t="shared" si="17"/>
        <v>4.8</v>
      </c>
      <c r="AB79" s="14">
        <v>7</v>
      </c>
      <c r="AC79" s="14">
        <v>1</v>
      </c>
      <c r="AD79" s="14">
        <v>7</v>
      </c>
      <c r="AE79" s="14">
        <v>2</v>
      </c>
      <c r="AF79" s="15">
        <v>7</v>
      </c>
      <c r="AG79" s="16"/>
      <c r="AH79" s="16"/>
      <c r="AI79" s="50">
        <f t="shared" si="3"/>
        <v>1</v>
      </c>
      <c r="AJ79" s="6">
        <v>1</v>
      </c>
      <c r="AK79" s="6">
        <v>1</v>
      </c>
      <c r="AL79" s="6">
        <v>1</v>
      </c>
      <c r="AM79" s="6">
        <v>1</v>
      </c>
      <c r="AN79" s="15">
        <v>1</v>
      </c>
      <c r="AO79" s="16"/>
      <c r="AP79" s="16"/>
      <c r="AQ79" s="50">
        <f t="shared" si="4"/>
        <v>3.5</v>
      </c>
      <c r="AR79" s="6">
        <v>7</v>
      </c>
      <c r="AS79" s="6">
        <v>4</v>
      </c>
      <c r="AT79" s="6">
        <v>1</v>
      </c>
      <c r="AU79" s="15">
        <v>2</v>
      </c>
      <c r="AV79" s="16"/>
      <c r="AW79" s="16"/>
      <c r="AX79" s="16"/>
      <c r="AY79" s="50">
        <f t="shared" si="24"/>
        <v>4</v>
      </c>
      <c r="AZ79" s="6">
        <v>6</v>
      </c>
      <c r="BA79" s="15">
        <v>2</v>
      </c>
    </row>
    <row r="80" spans="1:53" ht="15.75" customHeight="1">
      <c r="A80" s="7" t="s">
        <v>79</v>
      </c>
      <c r="B80" s="518"/>
      <c r="C80" s="50">
        <f t="shared" si="14"/>
        <v>3.7777777777777777</v>
      </c>
      <c r="D80" s="6">
        <v>6</v>
      </c>
      <c r="E80" s="6">
        <v>2</v>
      </c>
      <c r="F80" s="6">
        <v>1</v>
      </c>
      <c r="G80" s="6">
        <v>2</v>
      </c>
      <c r="H80" s="6">
        <v>2</v>
      </c>
      <c r="I80" s="6">
        <v>6</v>
      </c>
      <c r="J80" s="6">
        <v>4</v>
      </c>
      <c r="K80" s="6">
        <v>5</v>
      </c>
      <c r="L80" s="15">
        <v>6</v>
      </c>
      <c r="M80" s="13"/>
      <c r="N80" s="13"/>
      <c r="O80" s="50">
        <f t="shared" si="23"/>
        <v>5</v>
      </c>
      <c r="P80" s="6">
        <v>4</v>
      </c>
      <c r="Q80" s="6">
        <v>6</v>
      </c>
      <c r="R80" s="6">
        <v>6</v>
      </c>
      <c r="S80" s="6">
        <v>6</v>
      </c>
      <c r="T80" s="6">
        <v>3</v>
      </c>
      <c r="U80" s="6">
        <v>6</v>
      </c>
      <c r="V80" s="6">
        <v>6</v>
      </c>
      <c r="W80" s="6">
        <v>4</v>
      </c>
      <c r="X80" s="6">
        <v>4</v>
      </c>
      <c r="Y80" s="78"/>
      <c r="Z80" s="9"/>
      <c r="AA80" s="315">
        <f t="shared" si="17"/>
        <v>5</v>
      </c>
      <c r="AB80" s="14">
        <v>5</v>
      </c>
      <c r="AC80" s="14">
        <v>3</v>
      </c>
      <c r="AD80" s="14">
        <v>5</v>
      </c>
      <c r="AE80" s="14">
        <v>6</v>
      </c>
      <c r="AF80" s="15">
        <v>6</v>
      </c>
      <c r="AG80" s="16"/>
      <c r="AH80" s="16"/>
      <c r="AI80" s="50">
        <f t="shared" si="3"/>
        <v>3</v>
      </c>
      <c r="AJ80" s="6">
        <v>3</v>
      </c>
      <c r="AK80" s="6">
        <v>3</v>
      </c>
      <c r="AL80" s="6">
        <v>3</v>
      </c>
      <c r="AM80" s="6">
        <v>3</v>
      </c>
      <c r="AN80" s="15">
        <v>3</v>
      </c>
      <c r="AO80" s="16"/>
      <c r="AP80" s="16"/>
      <c r="AQ80" s="50">
        <f t="shared" si="4"/>
        <v>2.75</v>
      </c>
      <c r="AR80" s="6">
        <v>3</v>
      </c>
      <c r="AS80" s="6">
        <v>2</v>
      </c>
      <c r="AT80" s="6">
        <v>3</v>
      </c>
      <c r="AU80" s="15">
        <v>3</v>
      </c>
      <c r="AV80" s="16"/>
      <c r="AW80" s="16"/>
      <c r="AX80" s="16"/>
      <c r="AY80" s="50">
        <f t="shared" si="24"/>
        <v>4</v>
      </c>
      <c r="AZ80" s="6">
        <v>5</v>
      </c>
      <c r="BA80" s="15">
        <v>3</v>
      </c>
    </row>
    <row r="81" spans="1:53" ht="15.75" customHeight="1">
      <c r="A81" s="7" t="s">
        <v>80</v>
      </c>
      <c r="B81" s="518"/>
      <c r="C81" s="50">
        <f t="shared" si="14"/>
        <v>3.6666666666666665</v>
      </c>
      <c r="D81" s="6">
        <v>6</v>
      </c>
      <c r="E81" s="6">
        <v>1</v>
      </c>
      <c r="F81" s="6">
        <v>4</v>
      </c>
      <c r="G81" s="6">
        <v>2</v>
      </c>
      <c r="H81" s="6">
        <v>1</v>
      </c>
      <c r="I81" s="6">
        <v>6</v>
      </c>
      <c r="J81" s="6">
        <v>1</v>
      </c>
      <c r="K81" s="6">
        <v>6</v>
      </c>
      <c r="L81" s="15">
        <v>6</v>
      </c>
      <c r="M81" s="13"/>
      <c r="N81" s="13"/>
      <c r="O81" s="50">
        <f t="shared" si="23"/>
        <v>6.2222222222222223</v>
      </c>
      <c r="P81" s="6">
        <v>5</v>
      </c>
      <c r="Q81" s="6">
        <v>6</v>
      </c>
      <c r="R81" s="6">
        <v>7</v>
      </c>
      <c r="S81" s="6">
        <v>4</v>
      </c>
      <c r="T81" s="6">
        <v>7</v>
      </c>
      <c r="U81" s="6">
        <v>7</v>
      </c>
      <c r="V81" s="6">
        <v>7</v>
      </c>
      <c r="W81" s="6">
        <v>6</v>
      </c>
      <c r="X81" s="6">
        <v>7</v>
      </c>
      <c r="Y81" s="78"/>
      <c r="Z81" s="9"/>
      <c r="AA81" s="315">
        <f t="shared" si="17"/>
        <v>4.8</v>
      </c>
      <c r="AB81" s="14">
        <v>7</v>
      </c>
      <c r="AC81" s="14">
        <v>1</v>
      </c>
      <c r="AD81" s="14">
        <v>7</v>
      </c>
      <c r="AE81" s="14">
        <v>2</v>
      </c>
      <c r="AF81" s="15">
        <v>7</v>
      </c>
      <c r="AG81" s="16"/>
      <c r="AH81" s="16"/>
      <c r="AI81" s="50">
        <f t="shared" si="3"/>
        <v>1.6</v>
      </c>
      <c r="AJ81" s="6">
        <v>3</v>
      </c>
      <c r="AK81" s="6">
        <v>2</v>
      </c>
      <c r="AL81" s="6">
        <v>1</v>
      </c>
      <c r="AM81" s="6">
        <v>1</v>
      </c>
      <c r="AN81" s="15">
        <v>1</v>
      </c>
      <c r="AO81" s="16"/>
      <c r="AP81" s="16"/>
      <c r="AQ81" s="50">
        <f t="shared" si="4"/>
        <v>3.5</v>
      </c>
      <c r="AR81" s="6">
        <v>6</v>
      </c>
      <c r="AS81" s="6">
        <v>5</v>
      </c>
      <c r="AT81" s="6">
        <v>1</v>
      </c>
      <c r="AU81" s="15">
        <v>2</v>
      </c>
      <c r="AV81" s="16"/>
      <c r="AW81" s="16"/>
      <c r="AX81" s="16"/>
      <c r="AY81" s="50">
        <f t="shared" si="24"/>
        <v>3</v>
      </c>
      <c r="AZ81" s="6">
        <v>3</v>
      </c>
      <c r="BA81" s="15">
        <v>3</v>
      </c>
    </row>
    <row r="82" spans="1:53" ht="15.75" customHeight="1">
      <c r="A82" s="7" t="s">
        <v>81</v>
      </c>
      <c r="B82" s="518"/>
      <c r="C82" s="50">
        <f t="shared" si="14"/>
        <v>3.8888888888888888</v>
      </c>
      <c r="D82" s="6">
        <v>4</v>
      </c>
      <c r="E82" s="6">
        <v>1</v>
      </c>
      <c r="F82" s="6">
        <v>1</v>
      </c>
      <c r="G82" s="6">
        <v>5</v>
      </c>
      <c r="H82" s="6">
        <v>2</v>
      </c>
      <c r="I82" s="6">
        <v>6</v>
      </c>
      <c r="J82" s="6">
        <v>4</v>
      </c>
      <c r="K82" s="6">
        <v>6</v>
      </c>
      <c r="L82" s="15">
        <v>6</v>
      </c>
      <c r="M82" s="13"/>
      <c r="N82" s="13"/>
      <c r="O82" s="50">
        <f t="shared" si="23"/>
        <v>3.6666666666666665</v>
      </c>
      <c r="P82" s="6">
        <v>2</v>
      </c>
      <c r="Q82" s="6">
        <v>4</v>
      </c>
      <c r="R82" s="6">
        <v>4</v>
      </c>
      <c r="S82" s="6">
        <v>2</v>
      </c>
      <c r="T82" s="6">
        <v>2</v>
      </c>
      <c r="U82" s="6">
        <v>7</v>
      </c>
      <c r="V82" s="6">
        <v>6</v>
      </c>
      <c r="W82" s="6">
        <v>1</v>
      </c>
      <c r="X82" s="6">
        <v>5</v>
      </c>
      <c r="Y82" s="78"/>
      <c r="Z82" s="9"/>
      <c r="AA82" s="315">
        <f t="shared" si="17"/>
        <v>3.2</v>
      </c>
      <c r="AB82" s="14">
        <v>7</v>
      </c>
      <c r="AC82" s="14">
        <v>1</v>
      </c>
      <c r="AD82" s="14">
        <v>1</v>
      </c>
      <c r="AE82" s="14">
        <v>2</v>
      </c>
      <c r="AF82" s="15">
        <v>5</v>
      </c>
      <c r="AG82" s="16"/>
      <c r="AH82" s="16"/>
      <c r="AI82" s="50">
        <f t="shared" si="3"/>
        <v>2.4</v>
      </c>
      <c r="AJ82" s="6">
        <v>3</v>
      </c>
      <c r="AK82" s="6">
        <v>5</v>
      </c>
      <c r="AL82" s="6">
        <v>1</v>
      </c>
      <c r="AM82" s="6">
        <v>1</v>
      </c>
      <c r="AN82" s="15">
        <v>2</v>
      </c>
      <c r="AO82" s="16"/>
      <c r="AP82" s="16"/>
      <c r="AQ82" s="50">
        <f t="shared" si="4"/>
        <v>3</v>
      </c>
      <c r="AR82" s="6">
        <v>6</v>
      </c>
      <c r="AS82" s="6">
        <v>2</v>
      </c>
      <c r="AT82" s="6">
        <v>2</v>
      </c>
      <c r="AU82" s="15">
        <v>2</v>
      </c>
      <c r="AV82" s="16"/>
      <c r="AW82" s="16"/>
      <c r="AX82" s="16"/>
      <c r="AY82" s="50">
        <f t="shared" si="24"/>
        <v>3</v>
      </c>
      <c r="AZ82" s="6">
        <v>2</v>
      </c>
      <c r="BA82" s="15">
        <v>4</v>
      </c>
    </row>
    <row r="83" spans="1:53" ht="15.75" customHeight="1">
      <c r="A83" s="7" t="s">
        <v>82</v>
      </c>
      <c r="B83" s="518"/>
      <c r="C83" s="50">
        <f t="shared" si="14"/>
        <v>4.1111111111111107</v>
      </c>
      <c r="D83" s="14">
        <v>7</v>
      </c>
      <c r="E83" s="14">
        <v>1</v>
      </c>
      <c r="F83" s="14">
        <v>4</v>
      </c>
      <c r="G83" s="14">
        <v>1</v>
      </c>
      <c r="H83" s="14">
        <v>2</v>
      </c>
      <c r="I83" s="14">
        <v>7</v>
      </c>
      <c r="J83" s="14">
        <v>1</v>
      </c>
      <c r="K83" s="14">
        <v>7</v>
      </c>
      <c r="L83" s="15">
        <v>7</v>
      </c>
      <c r="M83" s="13"/>
      <c r="N83" s="13"/>
      <c r="O83" s="50">
        <f t="shared" si="23"/>
        <v>7</v>
      </c>
      <c r="P83" s="6">
        <v>7</v>
      </c>
      <c r="Q83" s="6">
        <v>7</v>
      </c>
      <c r="R83" s="6">
        <v>7</v>
      </c>
      <c r="S83" s="6">
        <v>7</v>
      </c>
      <c r="T83" s="6">
        <v>7</v>
      </c>
      <c r="U83" s="6">
        <v>7</v>
      </c>
      <c r="V83" s="6">
        <v>7</v>
      </c>
      <c r="W83" s="6">
        <v>7</v>
      </c>
      <c r="X83" s="6">
        <v>7</v>
      </c>
      <c r="Y83" s="78"/>
      <c r="Z83" s="9"/>
      <c r="AA83" s="315">
        <f t="shared" si="17"/>
        <v>5.2</v>
      </c>
      <c r="AB83" s="14">
        <v>7</v>
      </c>
      <c r="AC83" s="14">
        <v>1</v>
      </c>
      <c r="AD83" s="14">
        <v>7</v>
      </c>
      <c r="AE83" s="14">
        <v>4</v>
      </c>
      <c r="AF83" s="15">
        <v>7</v>
      </c>
      <c r="AG83" s="16"/>
      <c r="AH83" s="16"/>
      <c r="AI83" s="50">
        <f t="shared" si="3"/>
        <v>1.2</v>
      </c>
      <c r="AJ83" s="14">
        <v>2</v>
      </c>
      <c r="AK83" s="14">
        <v>1</v>
      </c>
      <c r="AL83" s="14">
        <v>1</v>
      </c>
      <c r="AM83" s="14">
        <v>1</v>
      </c>
      <c r="AN83" s="15">
        <v>1</v>
      </c>
      <c r="AO83" s="16"/>
      <c r="AP83" s="16"/>
      <c r="AQ83" s="50">
        <f t="shared" si="4"/>
        <v>3</v>
      </c>
      <c r="AR83" s="14">
        <v>2</v>
      </c>
      <c r="AS83" s="14">
        <v>5</v>
      </c>
      <c r="AT83" s="14">
        <v>1</v>
      </c>
      <c r="AU83" s="15">
        <v>4</v>
      </c>
      <c r="AV83" s="16"/>
      <c r="AW83" s="16"/>
      <c r="AX83" s="16"/>
      <c r="AY83" s="50">
        <f t="shared" si="24"/>
        <v>4</v>
      </c>
      <c r="AZ83" s="14">
        <v>5</v>
      </c>
      <c r="BA83" s="15">
        <v>3</v>
      </c>
    </row>
    <row r="84" spans="1:53" ht="15.75" customHeight="1">
      <c r="A84" s="7" t="s">
        <v>83</v>
      </c>
      <c r="B84" s="518"/>
      <c r="C84" s="50">
        <f t="shared" si="14"/>
        <v>4.2222222222222223</v>
      </c>
      <c r="D84" s="6">
        <v>6</v>
      </c>
      <c r="E84" s="6">
        <v>2</v>
      </c>
      <c r="F84" s="6">
        <v>2</v>
      </c>
      <c r="G84" s="6">
        <v>2</v>
      </c>
      <c r="H84" s="6">
        <v>2</v>
      </c>
      <c r="I84" s="6">
        <v>6</v>
      </c>
      <c r="J84" s="6">
        <v>6</v>
      </c>
      <c r="K84" s="6">
        <v>6</v>
      </c>
      <c r="L84" s="76">
        <v>6</v>
      </c>
      <c r="M84" s="13"/>
      <c r="N84" s="13"/>
      <c r="O84" s="50">
        <f t="shared" si="23"/>
        <v>5.5555555555555554</v>
      </c>
      <c r="P84" s="6">
        <v>6</v>
      </c>
      <c r="Q84" s="6">
        <v>5</v>
      </c>
      <c r="R84" s="6">
        <v>6</v>
      </c>
      <c r="S84" s="6">
        <v>5</v>
      </c>
      <c r="T84" s="6">
        <v>5</v>
      </c>
      <c r="U84" s="6">
        <v>6</v>
      </c>
      <c r="V84" s="6">
        <v>6</v>
      </c>
      <c r="W84" s="6">
        <v>5</v>
      </c>
      <c r="X84" s="6">
        <v>6</v>
      </c>
      <c r="Y84" s="78"/>
      <c r="Z84" s="9"/>
      <c r="AA84" s="318">
        <f t="shared" si="17"/>
        <v>5</v>
      </c>
      <c r="AB84" s="252">
        <v>6</v>
      </c>
      <c r="AC84" s="252">
        <v>3</v>
      </c>
      <c r="AD84" s="252">
        <v>6</v>
      </c>
      <c r="AE84" s="252">
        <v>4</v>
      </c>
      <c r="AF84" s="76">
        <v>6</v>
      </c>
      <c r="AG84" s="16"/>
      <c r="AH84" s="16"/>
      <c r="AI84" s="253">
        <f t="shared" si="3"/>
        <v>4</v>
      </c>
      <c r="AJ84" s="252">
        <v>6</v>
      </c>
      <c r="AK84" s="252">
        <v>6</v>
      </c>
      <c r="AL84" s="252">
        <v>4</v>
      </c>
      <c r="AM84" s="252">
        <v>2</v>
      </c>
      <c r="AN84" s="76">
        <v>2</v>
      </c>
      <c r="AO84" s="16"/>
      <c r="AP84" s="16"/>
      <c r="AQ84" s="253">
        <f t="shared" si="4"/>
        <v>2.25</v>
      </c>
      <c r="AR84" s="252">
        <v>2</v>
      </c>
      <c r="AS84" s="252">
        <v>3</v>
      </c>
      <c r="AT84" s="252">
        <v>2</v>
      </c>
      <c r="AU84" s="76">
        <v>2</v>
      </c>
      <c r="AV84" s="16"/>
      <c r="AW84" s="16"/>
      <c r="AX84" s="16"/>
      <c r="AY84" s="253">
        <f t="shared" si="24"/>
        <v>4.5</v>
      </c>
      <c r="AZ84" s="252">
        <v>4</v>
      </c>
      <c r="BA84" s="76">
        <v>5</v>
      </c>
    </row>
    <row r="85" spans="1:53" ht="15" customHeight="1">
      <c r="A85" s="45"/>
      <c r="B85" s="519"/>
      <c r="C85" s="75">
        <f t="shared" si="14"/>
        <v>4.1833333333333336</v>
      </c>
      <c r="D85" s="26">
        <f t="shared" ref="D85:L85" si="25">AVERAGE(D65:D84)</f>
        <v>5.95</v>
      </c>
      <c r="E85" s="27">
        <f t="shared" si="25"/>
        <v>1.7</v>
      </c>
      <c r="F85" s="27">
        <f t="shared" si="25"/>
        <v>2.7</v>
      </c>
      <c r="G85" s="27">
        <f t="shared" si="25"/>
        <v>2.75</v>
      </c>
      <c r="H85" s="27">
        <f t="shared" si="25"/>
        <v>3.05</v>
      </c>
      <c r="I85" s="27">
        <f t="shared" si="25"/>
        <v>5.5</v>
      </c>
      <c r="J85" s="27">
        <f t="shared" si="25"/>
        <v>3.95</v>
      </c>
      <c r="K85" s="27">
        <f t="shared" si="25"/>
        <v>6</v>
      </c>
      <c r="L85" s="28">
        <f t="shared" si="25"/>
        <v>6.05</v>
      </c>
      <c r="M85" s="241"/>
      <c r="N85" s="132"/>
      <c r="O85" s="75">
        <f>AVERAGE(P85:X85)</f>
        <v>5.9111111111111105</v>
      </c>
      <c r="P85" s="27">
        <f t="shared" ref="P85:X85" si="26">AVERAGE(P65:P84)</f>
        <v>5.4</v>
      </c>
      <c r="Q85" s="27">
        <f t="shared" si="26"/>
        <v>6.05</v>
      </c>
      <c r="R85" s="27">
        <f t="shared" si="26"/>
        <v>6.55</v>
      </c>
      <c r="S85" s="27">
        <f t="shared" si="26"/>
        <v>5.15</v>
      </c>
      <c r="T85" s="27">
        <f t="shared" si="26"/>
        <v>5.95</v>
      </c>
      <c r="U85" s="27">
        <f t="shared" si="26"/>
        <v>6.6</v>
      </c>
      <c r="V85" s="27">
        <f t="shared" si="26"/>
        <v>6.3</v>
      </c>
      <c r="W85" s="27">
        <f t="shared" si="26"/>
        <v>5.5</v>
      </c>
      <c r="X85" s="27">
        <f t="shared" si="26"/>
        <v>5.7</v>
      </c>
      <c r="Y85" s="90"/>
      <c r="Z85" s="15"/>
      <c r="AA85" s="319">
        <f t="shared" si="17"/>
        <v>4.55</v>
      </c>
      <c r="AB85" s="27">
        <f>AVERAGE(AB65:AB84)</f>
        <v>6.1</v>
      </c>
      <c r="AC85" s="27">
        <f>AVERAGE(AC65:AC84)</f>
        <v>1.5</v>
      </c>
      <c r="AD85" s="27">
        <f>AVERAGE(AD65:AD84)</f>
        <v>6.1</v>
      </c>
      <c r="AE85" s="27">
        <f>AVERAGE(AE65:AE84)</f>
        <v>2.85</v>
      </c>
      <c r="AF85" s="28">
        <f>AVERAGE(AF65:AF84)</f>
        <v>6.2</v>
      </c>
      <c r="AG85" s="16"/>
      <c r="AH85" s="16"/>
      <c r="AI85" s="75">
        <f t="shared" si="3"/>
        <v>2.41</v>
      </c>
      <c r="AJ85" s="27">
        <f>AVERAGE(AJ65:AJ84)</f>
        <v>3.6</v>
      </c>
      <c r="AK85" s="27">
        <f>AVERAGE(AK65:AK84)</f>
        <v>3</v>
      </c>
      <c r="AL85" s="27">
        <f>AVERAGE(AL65:AL84)</f>
        <v>1.55</v>
      </c>
      <c r="AM85" s="27">
        <f>AVERAGE(AM65:AM84)</f>
        <v>1.55</v>
      </c>
      <c r="AN85" s="28">
        <f>AVERAGE(AN65:AN84)</f>
        <v>2.35</v>
      </c>
      <c r="AO85" s="3"/>
      <c r="AP85" s="3"/>
      <c r="AQ85" s="75">
        <f t="shared" si="4"/>
        <v>3.4625000000000004</v>
      </c>
      <c r="AR85" s="27">
        <f>AVERAGE(AR65:AR84)</f>
        <v>3.7</v>
      </c>
      <c r="AS85" s="27">
        <f>AVERAGE(AS65:AS84)</f>
        <v>4.6500000000000004</v>
      </c>
      <c r="AT85" s="27">
        <f>AVERAGE(AT65:AT84)</f>
        <v>2.85</v>
      </c>
      <c r="AU85" s="28">
        <f>AVERAGE(AU65:AU84)</f>
        <v>2.65</v>
      </c>
      <c r="AV85" s="6"/>
      <c r="AW85" s="6"/>
      <c r="AX85" s="6"/>
      <c r="AY85" s="75">
        <f t="shared" si="24"/>
        <v>4.0999999999999996</v>
      </c>
      <c r="AZ85" s="27">
        <f>AVERAGE(AZ65:AZ84)</f>
        <v>3.55</v>
      </c>
      <c r="BA85" s="28">
        <f>AVERAGE(BA65:BA84)</f>
        <v>4.6500000000000004</v>
      </c>
    </row>
    <row r="86" spans="1:53" ht="15.75" customHeight="1">
      <c r="A86" s="7" t="s">
        <v>84</v>
      </c>
      <c r="B86" s="517">
        <v>5</v>
      </c>
      <c r="C86" s="79">
        <f t="shared" si="14"/>
        <v>5</v>
      </c>
      <c r="D86" s="6">
        <v>4</v>
      </c>
      <c r="E86" s="6">
        <v>6</v>
      </c>
      <c r="F86" s="6">
        <v>6</v>
      </c>
      <c r="G86" s="6">
        <v>5</v>
      </c>
      <c r="H86" s="6">
        <v>5</v>
      </c>
      <c r="I86" s="6">
        <v>7</v>
      </c>
      <c r="J86" s="6">
        <v>4</v>
      </c>
      <c r="K86" s="6">
        <v>4</v>
      </c>
      <c r="L86" s="77">
        <v>4</v>
      </c>
      <c r="M86" s="13"/>
      <c r="N86" s="13"/>
      <c r="O86" s="79">
        <f t="shared" ref="O86:O105" si="27">AVERAGE(P86:X86)</f>
        <v>5.4444444444444446</v>
      </c>
      <c r="P86" s="6">
        <v>6</v>
      </c>
      <c r="Q86" s="6">
        <v>6</v>
      </c>
      <c r="R86" s="6">
        <v>6</v>
      </c>
      <c r="S86" s="6">
        <v>4</v>
      </c>
      <c r="T86" s="6">
        <v>6</v>
      </c>
      <c r="U86" s="6">
        <v>6</v>
      </c>
      <c r="V86" s="6">
        <v>6</v>
      </c>
      <c r="W86" s="6">
        <v>4</v>
      </c>
      <c r="X86" s="6">
        <v>5</v>
      </c>
      <c r="Y86" s="78"/>
      <c r="Z86" s="9"/>
      <c r="AA86" s="320">
        <f>AVERAGE(AB86:AF86)</f>
        <v>4.5999999999999996</v>
      </c>
      <c r="AB86" s="6">
        <v>6</v>
      </c>
      <c r="AC86" s="6">
        <v>1</v>
      </c>
      <c r="AD86" s="6">
        <v>7</v>
      </c>
      <c r="AE86" s="6">
        <v>2</v>
      </c>
      <c r="AF86" s="77">
        <v>7</v>
      </c>
      <c r="AG86" s="16"/>
      <c r="AH86" s="16"/>
      <c r="AI86" s="79">
        <f>AVERAGE(AJ86:AN86)</f>
        <v>1.6</v>
      </c>
      <c r="AJ86" s="6">
        <v>2</v>
      </c>
      <c r="AK86" s="6">
        <v>2</v>
      </c>
      <c r="AL86" s="6">
        <v>1</v>
      </c>
      <c r="AM86" s="6">
        <v>2</v>
      </c>
      <c r="AN86" s="77">
        <v>1</v>
      </c>
      <c r="AO86" s="3"/>
      <c r="AP86" s="3"/>
      <c r="AQ86" s="79">
        <f>AVERAGE(AR86:AU86)</f>
        <v>3.75</v>
      </c>
      <c r="AR86" s="6">
        <v>5</v>
      </c>
      <c r="AS86" s="6">
        <v>4</v>
      </c>
      <c r="AT86" s="6">
        <v>2</v>
      </c>
      <c r="AU86" s="77">
        <v>4</v>
      </c>
      <c r="AV86" s="6"/>
      <c r="AW86" s="6"/>
      <c r="AX86" s="6"/>
      <c r="AY86" s="79">
        <f t="shared" si="24"/>
        <v>4</v>
      </c>
      <c r="AZ86" s="6">
        <v>6</v>
      </c>
      <c r="BA86" s="77">
        <v>2</v>
      </c>
    </row>
    <row r="87" spans="1:53" ht="15.75" customHeight="1">
      <c r="A87" s="7" t="s">
        <v>85</v>
      </c>
      <c r="B87" s="518"/>
      <c r="C87" s="79">
        <f t="shared" si="14"/>
        <v>3.8888888888888888</v>
      </c>
      <c r="D87" s="6">
        <v>6</v>
      </c>
      <c r="E87" s="6">
        <v>1</v>
      </c>
      <c r="F87" s="6">
        <v>4</v>
      </c>
      <c r="G87" s="6">
        <v>2</v>
      </c>
      <c r="H87" s="6">
        <v>2</v>
      </c>
      <c r="I87" s="6">
        <v>5</v>
      </c>
      <c r="J87" s="6">
        <v>2</v>
      </c>
      <c r="K87" s="6">
        <v>7</v>
      </c>
      <c r="L87" s="15">
        <v>6</v>
      </c>
      <c r="M87" s="13"/>
      <c r="N87" s="13"/>
      <c r="O87" s="79">
        <f t="shared" si="27"/>
        <v>7</v>
      </c>
      <c r="P87" s="6">
        <v>7</v>
      </c>
      <c r="Q87" s="6">
        <v>7</v>
      </c>
      <c r="R87" s="6">
        <v>7</v>
      </c>
      <c r="S87" s="6">
        <v>7</v>
      </c>
      <c r="T87" s="6">
        <v>7</v>
      </c>
      <c r="U87" s="6">
        <v>7</v>
      </c>
      <c r="V87" s="6">
        <v>7</v>
      </c>
      <c r="W87" s="6">
        <v>7</v>
      </c>
      <c r="X87" s="6">
        <v>7</v>
      </c>
      <c r="Y87" s="78"/>
      <c r="Z87" s="9"/>
      <c r="AA87" s="320">
        <f>AVERAGE(AB87:AF87)</f>
        <v>5.8</v>
      </c>
      <c r="AB87" s="6">
        <v>7</v>
      </c>
      <c r="AC87" s="6">
        <v>1</v>
      </c>
      <c r="AD87" s="6">
        <v>7</v>
      </c>
      <c r="AE87" s="6">
        <v>7</v>
      </c>
      <c r="AF87" s="15">
        <v>7</v>
      </c>
      <c r="AG87" s="13"/>
      <c r="AH87" s="13"/>
      <c r="AI87" s="79">
        <f>AVERAGE(AJ87:AN87)</f>
        <v>2</v>
      </c>
      <c r="AJ87" s="6">
        <v>1</v>
      </c>
      <c r="AK87" s="6">
        <v>1</v>
      </c>
      <c r="AL87" s="6">
        <v>1</v>
      </c>
      <c r="AM87" s="6">
        <v>1</v>
      </c>
      <c r="AN87" s="15">
        <v>6</v>
      </c>
      <c r="AO87" s="13"/>
      <c r="AP87" s="13"/>
      <c r="AQ87" s="79">
        <f>AVERAGE(AR87:AU87)</f>
        <v>3.25</v>
      </c>
      <c r="AR87" s="6">
        <v>4</v>
      </c>
      <c r="AS87" s="6">
        <v>7</v>
      </c>
      <c r="AT87" s="6">
        <v>1</v>
      </c>
      <c r="AU87" s="15">
        <v>1</v>
      </c>
      <c r="AV87" s="6"/>
      <c r="AW87" s="6"/>
      <c r="AX87" s="6"/>
      <c r="AY87" s="79">
        <f t="shared" si="24"/>
        <v>4</v>
      </c>
      <c r="AZ87" s="6">
        <v>7</v>
      </c>
      <c r="BA87" s="15">
        <v>1</v>
      </c>
    </row>
    <row r="88" spans="1:53" ht="15.75" customHeight="1">
      <c r="A88" s="7" t="s">
        <v>86</v>
      </c>
      <c r="B88" s="518"/>
      <c r="C88" s="79">
        <f t="shared" si="14"/>
        <v>4.2222222222222223</v>
      </c>
      <c r="D88" s="6">
        <v>6</v>
      </c>
      <c r="E88" s="6">
        <v>3</v>
      </c>
      <c r="F88" s="6">
        <v>5</v>
      </c>
      <c r="G88" s="6">
        <v>2</v>
      </c>
      <c r="H88" s="6">
        <v>5</v>
      </c>
      <c r="I88" s="6">
        <v>3</v>
      </c>
      <c r="J88" s="6">
        <v>2</v>
      </c>
      <c r="K88" s="6">
        <v>6</v>
      </c>
      <c r="L88" s="15">
        <v>6</v>
      </c>
      <c r="M88" s="13"/>
      <c r="N88" s="13"/>
      <c r="O88" s="79">
        <f t="shared" si="27"/>
        <v>5.2222222222222223</v>
      </c>
      <c r="P88" s="6">
        <v>6</v>
      </c>
      <c r="Q88" s="6">
        <v>6</v>
      </c>
      <c r="R88" s="6">
        <v>4</v>
      </c>
      <c r="S88" s="6">
        <v>6</v>
      </c>
      <c r="T88" s="6">
        <v>4</v>
      </c>
      <c r="U88" s="6">
        <v>7</v>
      </c>
      <c r="V88" s="6">
        <v>7</v>
      </c>
      <c r="W88" s="6">
        <v>4</v>
      </c>
      <c r="X88" s="6">
        <v>3</v>
      </c>
      <c r="Y88" s="78"/>
      <c r="Z88" s="9"/>
      <c r="AA88" s="320">
        <f>AVERAGE(AB88:AF88)</f>
        <v>4.8</v>
      </c>
      <c r="AB88" s="6">
        <v>6</v>
      </c>
      <c r="AC88" s="6">
        <v>1</v>
      </c>
      <c r="AD88" s="6">
        <v>7</v>
      </c>
      <c r="AE88" s="6">
        <v>3</v>
      </c>
      <c r="AF88" s="15">
        <v>7</v>
      </c>
      <c r="AG88" s="13"/>
      <c r="AH88" s="13"/>
      <c r="AI88" s="79">
        <f>AVERAGE(AJ88:AN88)</f>
        <v>2.6</v>
      </c>
      <c r="AJ88" s="6">
        <v>5</v>
      </c>
      <c r="AK88" s="6">
        <v>3</v>
      </c>
      <c r="AL88" s="6">
        <v>1</v>
      </c>
      <c r="AM88" s="6">
        <v>1</v>
      </c>
      <c r="AN88" s="15">
        <v>3</v>
      </c>
      <c r="AO88" s="13"/>
      <c r="AP88" s="13"/>
      <c r="AQ88" s="79">
        <f>AVERAGE(AR88:AU88)</f>
        <v>4.25</v>
      </c>
      <c r="AR88" s="6">
        <v>5</v>
      </c>
      <c r="AS88" s="6">
        <v>3</v>
      </c>
      <c r="AT88" s="6">
        <v>5</v>
      </c>
      <c r="AU88" s="15">
        <v>4</v>
      </c>
      <c r="AV88" s="13"/>
      <c r="AW88" s="13"/>
      <c r="AX88" s="13"/>
      <c r="AY88" s="79">
        <f t="shared" si="24"/>
        <v>4</v>
      </c>
      <c r="AZ88" s="6">
        <v>3</v>
      </c>
      <c r="BA88" s="15">
        <v>5</v>
      </c>
    </row>
    <row r="89" spans="1:53" ht="15.75" customHeight="1">
      <c r="A89" s="7" t="s">
        <v>87</v>
      </c>
      <c r="B89" s="518"/>
      <c r="C89" s="79">
        <f t="shared" si="14"/>
        <v>4.5555555555555554</v>
      </c>
      <c r="D89" s="6">
        <v>4</v>
      </c>
      <c r="E89" s="6">
        <v>5</v>
      </c>
      <c r="F89" s="6">
        <v>3</v>
      </c>
      <c r="G89" s="6">
        <v>5</v>
      </c>
      <c r="H89" s="6">
        <v>6</v>
      </c>
      <c r="I89" s="6">
        <v>6</v>
      </c>
      <c r="J89" s="6">
        <v>5</v>
      </c>
      <c r="K89" s="6">
        <v>4</v>
      </c>
      <c r="L89" s="15">
        <v>3</v>
      </c>
      <c r="M89" s="13"/>
      <c r="N89" s="13"/>
      <c r="O89" s="79">
        <f t="shared" si="27"/>
        <v>4.5555555555555554</v>
      </c>
      <c r="P89" s="6">
        <v>3</v>
      </c>
      <c r="Q89" s="6">
        <v>3</v>
      </c>
      <c r="R89" s="6">
        <v>6</v>
      </c>
      <c r="S89" s="6">
        <v>5</v>
      </c>
      <c r="T89" s="6">
        <v>4</v>
      </c>
      <c r="U89" s="6">
        <v>5</v>
      </c>
      <c r="V89" s="6">
        <v>6</v>
      </c>
      <c r="W89" s="6">
        <v>2</v>
      </c>
      <c r="X89" s="6">
        <v>7</v>
      </c>
      <c r="Y89" s="78"/>
      <c r="Z89" s="9"/>
      <c r="AA89" s="320">
        <f t="shared" ref="AA89:AA105" si="28">AVERAGE(AB89:AF89)</f>
        <v>3.6</v>
      </c>
      <c r="AB89" s="6">
        <v>6</v>
      </c>
      <c r="AC89" s="6">
        <v>1</v>
      </c>
      <c r="AD89" s="6">
        <v>3</v>
      </c>
      <c r="AE89" s="6">
        <v>2</v>
      </c>
      <c r="AF89" s="15">
        <v>6</v>
      </c>
      <c r="AG89" s="13"/>
      <c r="AH89" s="13"/>
      <c r="AI89" s="79">
        <f t="shared" ref="AI89:AI105" si="29">AVERAGE(AJ89:AN89)</f>
        <v>5</v>
      </c>
      <c r="AJ89" s="6">
        <v>6</v>
      </c>
      <c r="AK89" s="6">
        <v>6</v>
      </c>
      <c r="AL89" s="6">
        <v>5</v>
      </c>
      <c r="AM89" s="6">
        <v>5</v>
      </c>
      <c r="AN89" s="15">
        <v>3</v>
      </c>
      <c r="AO89" s="13"/>
      <c r="AP89" s="13"/>
      <c r="AQ89" s="79">
        <f t="shared" ref="AQ89:AQ105" si="30">AVERAGE(AR89:AU89)</f>
        <v>3.5</v>
      </c>
      <c r="AR89" s="6">
        <v>2</v>
      </c>
      <c r="AS89" s="6">
        <v>1</v>
      </c>
      <c r="AT89" s="6">
        <v>6</v>
      </c>
      <c r="AU89" s="15">
        <v>5</v>
      </c>
      <c r="AV89" s="13"/>
      <c r="AW89" s="13"/>
      <c r="AX89" s="13"/>
      <c r="AY89" s="79">
        <f t="shared" si="24"/>
        <v>4.5</v>
      </c>
      <c r="AZ89" s="6">
        <v>2</v>
      </c>
      <c r="BA89" s="15">
        <v>7</v>
      </c>
    </row>
    <row r="90" spans="1:53" ht="15.75" customHeight="1">
      <c r="A90" s="7" t="s">
        <v>88</v>
      </c>
      <c r="B90" s="518"/>
      <c r="C90" s="79">
        <f t="shared" si="14"/>
        <v>3.5555555555555554</v>
      </c>
      <c r="D90" s="6">
        <v>6</v>
      </c>
      <c r="E90" s="6">
        <v>2</v>
      </c>
      <c r="F90" s="6">
        <v>2</v>
      </c>
      <c r="G90" s="6">
        <v>2</v>
      </c>
      <c r="H90" s="6">
        <v>3</v>
      </c>
      <c r="I90" s="6">
        <v>6</v>
      </c>
      <c r="J90" s="6">
        <v>2</v>
      </c>
      <c r="K90" s="6">
        <v>5</v>
      </c>
      <c r="L90" s="15">
        <v>4</v>
      </c>
      <c r="M90" s="13"/>
      <c r="N90" s="13"/>
      <c r="O90" s="79">
        <f t="shared" si="27"/>
        <v>5.1111111111111107</v>
      </c>
      <c r="P90" s="6">
        <v>6</v>
      </c>
      <c r="Q90" s="6">
        <v>6</v>
      </c>
      <c r="R90" s="6">
        <v>4</v>
      </c>
      <c r="S90" s="6">
        <v>2</v>
      </c>
      <c r="T90" s="6">
        <v>4</v>
      </c>
      <c r="U90" s="6">
        <v>7</v>
      </c>
      <c r="V90" s="6">
        <v>7</v>
      </c>
      <c r="W90" s="6">
        <v>4</v>
      </c>
      <c r="X90" s="6">
        <v>6</v>
      </c>
      <c r="Y90" s="78"/>
      <c r="Z90" s="9"/>
      <c r="AA90" s="320">
        <f t="shared" si="28"/>
        <v>4.2</v>
      </c>
      <c r="AB90" s="6">
        <v>4</v>
      </c>
      <c r="AC90" s="6">
        <v>4</v>
      </c>
      <c r="AD90" s="6">
        <v>4</v>
      </c>
      <c r="AE90" s="6">
        <v>2</v>
      </c>
      <c r="AF90" s="15">
        <v>7</v>
      </c>
      <c r="AG90" s="13"/>
      <c r="AH90" s="13"/>
      <c r="AI90" s="79">
        <f t="shared" si="29"/>
        <v>3.8</v>
      </c>
      <c r="AJ90" s="6">
        <v>5</v>
      </c>
      <c r="AK90" s="6">
        <v>4</v>
      </c>
      <c r="AL90" s="6">
        <v>4</v>
      </c>
      <c r="AM90" s="6">
        <v>4</v>
      </c>
      <c r="AN90" s="15">
        <v>2</v>
      </c>
      <c r="AO90" s="13"/>
      <c r="AP90" s="13"/>
      <c r="AQ90" s="79">
        <f t="shared" si="30"/>
        <v>3.5</v>
      </c>
      <c r="AR90" s="6">
        <v>5</v>
      </c>
      <c r="AS90" s="6">
        <v>6</v>
      </c>
      <c r="AT90" s="6">
        <v>1</v>
      </c>
      <c r="AU90" s="15">
        <v>2</v>
      </c>
      <c r="AV90" s="13"/>
      <c r="AW90" s="13"/>
      <c r="AX90" s="13"/>
      <c r="AY90" s="79">
        <f t="shared" si="24"/>
        <v>4.5</v>
      </c>
      <c r="AZ90" s="6">
        <v>6</v>
      </c>
      <c r="BA90" s="15">
        <v>3</v>
      </c>
    </row>
    <row r="91" spans="1:53" ht="15.75" customHeight="1">
      <c r="A91" s="7" t="s">
        <v>89</v>
      </c>
      <c r="B91" s="518"/>
      <c r="C91" s="79">
        <f t="shared" si="14"/>
        <v>4.666666666666667</v>
      </c>
      <c r="D91" s="6">
        <v>5</v>
      </c>
      <c r="E91" s="6">
        <v>4</v>
      </c>
      <c r="F91" s="6">
        <v>5</v>
      </c>
      <c r="G91" s="6">
        <v>6</v>
      </c>
      <c r="H91" s="6">
        <v>6</v>
      </c>
      <c r="I91" s="6">
        <v>4</v>
      </c>
      <c r="J91" s="6">
        <v>5</v>
      </c>
      <c r="K91" s="6">
        <v>3</v>
      </c>
      <c r="L91" s="15">
        <v>4</v>
      </c>
      <c r="M91" s="13"/>
      <c r="N91" s="13"/>
      <c r="O91" s="79">
        <f t="shared" si="27"/>
        <v>5.1111111111111107</v>
      </c>
      <c r="P91" s="6">
        <v>4</v>
      </c>
      <c r="Q91" s="6">
        <v>5</v>
      </c>
      <c r="R91" s="6">
        <v>7</v>
      </c>
      <c r="S91" s="6">
        <v>5</v>
      </c>
      <c r="T91" s="6">
        <v>5</v>
      </c>
      <c r="U91" s="6">
        <v>7</v>
      </c>
      <c r="V91" s="6">
        <v>7</v>
      </c>
      <c r="W91" s="6">
        <v>3</v>
      </c>
      <c r="X91" s="6">
        <v>3</v>
      </c>
      <c r="Y91" s="78"/>
      <c r="Z91" s="9"/>
      <c r="AA91" s="320">
        <f t="shared" si="28"/>
        <v>4.5999999999999996</v>
      </c>
      <c r="AB91" s="6">
        <v>7</v>
      </c>
      <c r="AC91" s="6">
        <v>1</v>
      </c>
      <c r="AD91" s="6">
        <v>7</v>
      </c>
      <c r="AE91" s="6">
        <v>1</v>
      </c>
      <c r="AF91" s="15">
        <v>7</v>
      </c>
      <c r="AG91" s="13"/>
      <c r="AH91" s="13"/>
      <c r="AI91" s="79">
        <f t="shared" si="29"/>
        <v>2.6</v>
      </c>
      <c r="AJ91" s="6">
        <v>4</v>
      </c>
      <c r="AK91" s="6">
        <v>4</v>
      </c>
      <c r="AL91" s="6">
        <v>2</v>
      </c>
      <c r="AM91" s="6">
        <v>1</v>
      </c>
      <c r="AN91" s="15">
        <v>2</v>
      </c>
      <c r="AO91" s="13"/>
      <c r="AP91" s="13"/>
      <c r="AQ91" s="79">
        <f t="shared" si="30"/>
        <v>5.25</v>
      </c>
      <c r="AR91" s="6">
        <v>5</v>
      </c>
      <c r="AS91" s="6">
        <v>5</v>
      </c>
      <c r="AT91" s="6">
        <v>6</v>
      </c>
      <c r="AU91" s="15">
        <v>5</v>
      </c>
      <c r="AV91" s="13"/>
      <c r="AW91" s="13"/>
      <c r="AX91" s="13"/>
      <c r="AY91" s="79">
        <f t="shared" si="24"/>
        <v>4</v>
      </c>
      <c r="AZ91" s="6">
        <v>5</v>
      </c>
      <c r="BA91" s="15">
        <v>3</v>
      </c>
    </row>
    <row r="92" spans="1:53" ht="15.75" customHeight="1">
      <c r="A92" s="7" t="s">
        <v>90</v>
      </c>
      <c r="B92" s="518"/>
      <c r="C92" s="79">
        <f t="shared" si="14"/>
        <v>5.5555555555555554</v>
      </c>
      <c r="D92" s="6">
        <v>6</v>
      </c>
      <c r="E92" s="6">
        <v>2</v>
      </c>
      <c r="F92" s="6">
        <v>5</v>
      </c>
      <c r="G92" s="6">
        <v>7</v>
      </c>
      <c r="H92" s="6">
        <v>6</v>
      </c>
      <c r="I92" s="6">
        <v>6</v>
      </c>
      <c r="J92" s="6">
        <v>6</v>
      </c>
      <c r="K92" s="6">
        <v>6</v>
      </c>
      <c r="L92" s="15">
        <v>6</v>
      </c>
      <c r="M92" s="14"/>
      <c r="N92" s="14"/>
      <c r="O92" s="79">
        <f t="shared" si="27"/>
        <v>6.2222222222222223</v>
      </c>
      <c r="P92" s="6">
        <v>7</v>
      </c>
      <c r="Q92" s="6">
        <v>5</v>
      </c>
      <c r="R92" s="6">
        <v>5</v>
      </c>
      <c r="S92" s="6">
        <v>5</v>
      </c>
      <c r="T92" s="6">
        <v>6</v>
      </c>
      <c r="U92" s="6">
        <v>7</v>
      </c>
      <c r="V92" s="6">
        <v>7</v>
      </c>
      <c r="W92" s="6">
        <v>7</v>
      </c>
      <c r="X92" s="6">
        <v>7</v>
      </c>
      <c r="Y92" s="90"/>
      <c r="Z92" s="15"/>
      <c r="AA92" s="320">
        <f t="shared" si="28"/>
        <v>5</v>
      </c>
      <c r="AB92" s="6">
        <v>6</v>
      </c>
      <c r="AC92" s="6">
        <v>2</v>
      </c>
      <c r="AD92" s="6">
        <v>6</v>
      </c>
      <c r="AE92" s="6">
        <v>4</v>
      </c>
      <c r="AF92" s="15">
        <v>7</v>
      </c>
      <c r="AG92" s="6"/>
      <c r="AH92" s="6"/>
      <c r="AI92" s="79">
        <f t="shared" si="29"/>
        <v>3.8</v>
      </c>
      <c r="AJ92" s="6">
        <v>7</v>
      </c>
      <c r="AK92" s="6">
        <v>5</v>
      </c>
      <c r="AL92" s="6">
        <v>5</v>
      </c>
      <c r="AM92" s="6">
        <v>1</v>
      </c>
      <c r="AN92" s="15">
        <v>1</v>
      </c>
      <c r="AO92" s="6"/>
      <c r="AP92" s="6"/>
      <c r="AQ92" s="79">
        <f t="shared" si="30"/>
        <v>3.5</v>
      </c>
      <c r="AR92" s="6">
        <v>6</v>
      </c>
      <c r="AS92" s="6">
        <v>1</v>
      </c>
      <c r="AT92" s="6">
        <v>6</v>
      </c>
      <c r="AU92" s="15">
        <v>1</v>
      </c>
      <c r="AV92" s="6"/>
      <c r="AW92" s="6"/>
      <c r="AX92" s="6"/>
      <c r="AY92" s="79">
        <f t="shared" si="24"/>
        <v>4</v>
      </c>
      <c r="AZ92" s="6">
        <v>5</v>
      </c>
      <c r="BA92" s="15">
        <v>3</v>
      </c>
    </row>
    <row r="93" spans="1:53" ht="15.75" customHeight="1">
      <c r="A93" s="7" t="s">
        <v>91</v>
      </c>
      <c r="B93" s="518"/>
      <c r="C93" s="79">
        <f t="shared" si="14"/>
        <v>4.333333333333333</v>
      </c>
      <c r="D93" s="6">
        <v>5</v>
      </c>
      <c r="E93" s="6">
        <v>6</v>
      </c>
      <c r="F93" s="6">
        <v>6</v>
      </c>
      <c r="G93" s="6">
        <v>6</v>
      </c>
      <c r="H93" s="6">
        <v>6</v>
      </c>
      <c r="I93" s="6">
        <v>4</v>
      </c>
      <c r="J93" s="6">
        <v>2</v>
      </c>
      <c r="K93" s="6">
        <v>2</v>
      </c>
      <c r="L93" s="15">
        <v>2</v>
      </c>
      <c r="M93" s="13"/>
      <c r="N93" s="13"/>
      <c r="O93" s="79">
        <f t="shared" si="27"/>
        <v>3.1111111111111112</v>
      </c>
      <c r="P93" s="6">
        <v>2</v>
      </c>
      <c r="Q93" s="6">
        <v>3</v>
      </c>
      <c r="R93" s="6">
        <v>5</v>
      </c>
      <c r="S93" s="6">
        <v>5</v>
      </c>
      <c r="T93" s="6">
        <v>3</v>
      </c>
      <c r="U93" s="6">
        <v>2</v>
      </c>
      <c r="V93" s="6">
        <v>3</v>
      </c>
      <c r="W93" s="6">
        <v>2</v>
      </c>
      <c r="X93" s="6">
        <v>3</v>
      </c>
      <c r="Y93" s="78"/>
      <c r="Z93" s="9"/>
      <c r="AA93" s="320">
        <f t="shared" si="28"/>
        <v>3.8</v>
      </c>
      <c r="AB93" s="6">
        <v>3</v>
      </c>
      <c r="AC93" s="6">
        <v>1</v>
      </c>
      <c r="AD93" s="6">
        <v>6</v>
      </c>
      <c r="AE93" s="6">
        <v>2</v>
      </c>
      <c r="AF93" s="15">
        <v>7</v>
      </c>
      <c r="AG93" s="16"/>
      <c r="AH93" s="16"/>
      <c r="AI93" s="79">
        <f t="shared" si="29"/>
        <v>3</v>
      </c>
      <c r="AJ93" s="6">
        <v>5</v>
      </c>
      <c r="AK93" s="6">
        <v>4</v>
      </c>
      <c r="AL93" s="6">
        <v>1</v>
      </c>
      <c r="AM93" s="6">
        <v>1</v>
      </c>
      <c r="AN93" s="15">
        <v>4</v>
      </c>
      <c r="AO93" s="16"/>
      <c r="AP93" s="16"/>
      <c r="AQ93" s="79">
        <f t="shared" si="30"/>
        <v>3.25</v>
      </c>
      <c r="AR93" s="6">
        <v>1</v>
      </c>
      <c r="AS93" s="6">
        <v>1</v>
      </c>
      <c r="AT93" s="6">
        <v>7</v>
      </c>
      <c r="AU93" s="15">
        <v>4</v>
      </c>
      <c r="AV93" s="16"/>
      <c r="AW93" s="16"/>
      <c r="AX93" s="16"/>
      <c r="AY93" s="79">
        <f t="shared" si="24"/>
        <v>4</v>
      </c>
      <c r="AZ93" s="6">
        <v>1</v>
      </c>
      <c r="BA93" s="15">
        <v>7</v>
      </c>
    </row>
    <row r="94" spans="1:53" ht="15.75" customHeight="1">
      <c r="A94" s="7" t="s">
        <v>92</v>
      </c>
      <c r="B94" s="518"/>
      <c r="C94" s="79">
        <f t="shared" si="14"/>
        <v>4</v>
      </c>
      <c r="D94" s="6">
        <v>5</v>
      </c>
      <c r="E94" s="6">
        <v>3</v>
      </c>
      <c r="F94" s="6">
        <v>4</v>
      </c>
      <c r="G94" s="6">
        <v>5</v>
      </c>
      <c r="H94" s="6">
        <v>3</v>
      </c>
      <c r="I94" s="6">
        <v>5</v>
      </c>
      <c r="J94" s="6">
        <v>4</v>
      </c>
      <c r="K94" s="6">
        <v>2</v>
      </c>
      <c r="L94" s="15">
        <v>5</v>
      </c>
      <c r="M94" s="13"/>
      <c r="N94" s="13"/>
      <c r="O94" s="79">
        <f t="shared" si="27"/>
        <v>5.7777777777777777</v>
      </c>
      <c r="P94" s="6">
        <v>5</v>
      </c>
      <c r="Q94" s="6">
        <v>6</v>
      </c>
      <c r="R94" s="6">
        <v>7</v>
      </c>
      <c r="S94" s="6">
        <v>4</v>
      </c>
      <c r="T94" s="6">
        <v>7</v>
      </c>
      <c r="U94" s="6">
        <v>4</v>
      </c>
      <c r="V94" s="6">
        <v>6</v>
      </c>
      <c r="W94" s="6">
        <v>6</v>
      </c>
      <c r="X94" s="6">
        <v>7</v>
      </c>
      <c r="Y94" s="78"/>
      <c r="Z94" s="9"/>
      <c r="AA94" s="320">
        <f t="shared" si="28"/>
        <v>4.4000000000000004</v>
      </c>
      <c r="AB94" s="6">
        <v>6</v>
      </c>
      <c r="AC94" s="6">
        <v>2</v>
      </c>
      <c r="AD94" s="6">
        <v>6</v>
      </c>
      <c r="AE94" s="6">
        <v>2</v>
      </c>
      <c r="AF94" s="15">
        <v>6</v>
      </c>
      <c r="AG94" s="16"/>
      <c r="AH94" s="16"/>
      <c r="AI94" s="79">
        <f t="shared" si="29"/>
        <v>3</v>
      </c>
      <c r="AJ94" s="6">
        <v>5</v>
      </c>
      <c r="AK94" s="6">
        <v>2</v>
      </c>
      <c r="AL94" s="6">
        <v>1</v>
      </c>
      <c r="AM94" s="6">
        <v>2</v>
      </c>
      <c r="AN94" s="15">
        <v>5</v>
      </c>
      <c r="AO94" s="16"/>
      <c r="AP94" s="16"/>
      <c r="AQ94" s="79">
        <f t="shared" si="30"/>
        <v>3.5</v>
      </c>
      <c r="AR94" s="6">
        <v>5</v>
      </c>
      <c r="AS94" s="6">
        <v>4</v>
      </c>
      <c r="AT94" s="6">
        <v>2</v>
      </c>
      <c r="AU94" s="15">
        <v>3</v>
      </c>
      <c r="AV94" s="16"/>
      <c r="AW94" s="16"/>
      <c r="AX94" s="16"/>
      <c r="AY94" s="79">
        <f t="shared" si="24"/>
        <v>4</v>
      </c>
      <c r="AZ94" s="6">
        <v>6</v>
      </c>
      <c r="BA94" s="15">
        <v>2</v>
      </c>
    </row>
    <row r="95" spans="1:53" ht="15.75" customHeight="1">
      <c r="A95" s="7" t="s">
        <v>93</v>
      </c>
      <c r="B95" s="518"/>
      <c r="C95" s="79">
        <f t="shared" si="14"/>
        <v>4.2222222222222223</v>
      </c>
      <c r="D95" s="6">
        <v>6</v>
      </c>
      <c r="E95" s="6">
        <v>3</v>
      </c>
      <c r="F95" s="6">
        <v>4</v>
      </c>
      <c r="G95" s="6">
        <v>1</v>
      </c>
      <c r="H95" s="6">
        <v>3</v>
      </c>
      <c r="I95" s="6">
        <v>4</v>
      </c>
      <c r="J95" s="6">
        <v>5</v>
      </c>
      <c r="K95" s="6">
        <v>6</v>
      </c>
      <c r="L95" s="15">
        <v>6</v>
      </c>
      <c r="M95" s="13"/>
      <c r="N95" s="13"/>
      <c r="O95" s="79">
        <f t="shared" si="27"/>
        <v>6.1111111111111107</v>
      </c>
      <c r="P95" s="6">
        <v>5</v>
      </c>
      <c r="Q95" s="6">
        <v>6</v>
      </c>
      <c r="R95" s="6">
        <v>6</v>
      </c>
      <c r="S95" s="6">
        <v>6</v>
      </c>
      <c r="T95" s="6">
        <v>5</v>
      </c>
      <c r="U95" s="6">
        <v>7</v>
      </c>
      <c r="V95" s="6">
        <v>7</v>
      </c>
      <c r="W95" s="6">
        <v>6</v>
      </c>
      <c r="X95" s="6">
        <v>7</v>
      </c>
      <c r="Y95" s="78"/>
      <c r="Z95" s="9"/>
      <c r="AA95" s="320">
        <f t="shared" si="28"/>
        <v>4.8</v>
      </c>
      <c r="AB95" s="6">
        <v>7</v>
      </c>
      <c r="AC95" s="6">
        <v>1</v>
      </c>
      <c r="AD95" s="6">
        <v>7</v>
      </c>
      <c r="AE95" s="6">
        <v>2</v>
      </c>
      <c r="AF95" s="15">
        <v>7</v>
      </c>
      <c r="AG95" s="16"/>
      <c r="AH95" s="16"/>
      <c r="AI95" s="79">
        <f t="shared" si="29"/>
        <v>1.6</v>
      </c>
      <c r="AJ95" s="6">
        <v>2</v>
      </c>
      <c r="AK95" s="6">
        <v>2</v>
      </c>
      <c r="AL95" s="6">
        <v>1</v>
      </c>
      <c r="AM95" s="6">
        <v>1</v>
      </c>
      <c r="AN95" s="15">
        <v>2</v>
      </c>
      <c r="AO95" s="16"/>
      <c r="AP95" s="16"/>
      <c r="AQ95" s="79">
        <f t="shared" si="30"/>
        <v>3</v>
      </c>
      <c r="AR95" s="6">
        <v>5</v>
      </c>
      <c r="AS95" s="6">
        <v>5</v>
      </c>
      <c r="AT95" s="6">
        <v>1</v>
      </c>
      <c r="AU95" s="15">
        <v>1</v>
      </c>
      <c r="AV95" s="16"/>
      <c r="AW95" s="16"/>
      <c r="AX95" s="16"/>
      <c r="AY95" s="79">
        <f t="shared" si="24"/>
        <v>3.5</v>
      </c>
      <c r="AZ95" s="6">
        <v>5</v>
      </c>
      <c r="BA95" s="15">
        <v>2</v>
      </c>
    </row>
    <row r="96" spans="1:53" ht="15.75" customHeight="1">
      <c r="A96" s="105" t="s">
        <v>94</v>
      </c>
      <c r="B96" s="518"/>
      <c r="C96" s="134">
        <f t="shared" si="14"/>
        <v>4.8888888888888893</v>
      </c>
      <c r="D96" s="87">
        <v>4</v>
      </c>
      <c r="E96" s="87">
        <v>5</v>
      </c>
      <c r="F96" s="87">
        <v>5</v>
      </c>
      <c r="G96" s="87">
        <v>7</v>
      </c>
      <c r="H96" s="87">
        <v>7</v>
      </c>
      <c r="I96" s="87">
        <v>3</v>
      </c>
      <c r="J96" s="87">
        <v>5</v>
      </c>
      <c r="K96" s="87">
        <v>4</v>
      </c>
      <c r="L96" s="88">
        <v>4</v>
      </c>
      <c r="M96" s="13"/>
      <c r="N96" s="13"/>
      <c r="O96" s="134">
        <f t="shared" si="27"/>
        <v>4.8888888888888893</v>
      </c>
      <c r="P96" s="87">
        <v>4</v>
      </c>
      <c r="Q96" s="87">
        <v>3</v>
      </c>
      <c r="R96" s="87">
        <v>5</v>
      </c>
      <c r="S96" s="87">
        <v>3</v>
      </c>
      <c r="T96" s="87">
        <v>7</v>
      </c>
      <c r="U96" s="87">
        <v>7</v>
      </c>
      <c r="V96" s="87">
        <v>7</v>
      </c>
      <c r="W96" s="87">
        <v>5</v>
      </c>
      <c r="X96" s="100">
        <v>3</v>
      </c>
      <c r="Y96" s="13"/>
      <c r="Z96" s="9"/>
      <c r="AA96" s="321">
        <f t="shared" si="28"/>
        <v>3.6</v>
      </c>
      <c r="AB96" s="87">
        <v>3</v>
      </c>
      <c r="AC96" s="87">
        <v>4</v>
      </c>
      <c r="AD96" s="87">
        <v>5</v>
      </c>
      <c r="AE96" s="87">
        <v>1</v>
      </c>
      <c r="AF96" s="100">
        <v>5</v>
      </c>
      <c r="AG96" s="16"/>
      <c r="AH96" s="16"/>
      <c r="AI96" s="134">
        <f t="shared" si="29"/>
        <v>2.6</v>
      </c>
      <c r="AJ96" s="87">
        <v>4</v>
      </c>
      <c r="AK96" s="87">
        <v>3</v>
      </c>
      <c r="AL96" s="87">
        <v>1</v>
      </c>
      <c r="AM96" s="87">
        <v>1</v>
      </c>
      <c r="AN96" s="100">
        <v>4</v>
      </c>
      <c r="AO96" s="16"/>
      <c r="AP96" s="16"/>
      <c r="AQ96" s="134">
        <f t="shared" si="30"/>
        <v>5.25</v>
      </c>
      <c r="AR96" s="87">
        <v>7</v>
      </c>
      <c r="AS96" s="87">
        <v>3</v>
      </c>
      <c r="AT96" s="87">
        <v>6</v>
      </c>
      <c r="AU96" s="100">
        <v>5</v>
      </c>
      <c r="AV96" s="16"/>
      <c r="AW96" s="16"/>
      <c r="AX96" s="16"/>
      <c r="AY96" s="134">
        <f t="shared" si="24"/>
        <v>4</v>
      </c>
      <c r="AZ96" s="87">
        <v>3</v>
      </c>
      <c r="BA96" s="100">
        <v>5</v>
      </c>
    </row>
    <row r="97" spans="1:56" ht="15.75" customHeight="1">
      <c r="A97" s="7" t="s">
        <v>95</v>
      </c>
      <c r="B97" s="518"/>
      <c r="C97" s="136">
        <f t="shared" si="14"/>
        <v>4.5555555555555554</v>
      </c>
      <c r="D97" s="90">
        <v>6</v>
      </c>
      <c r="E97" s="6">
        <v>1</v>
      </c>
      <c r="F97" s="6">
        <v>4</v>
      </c>
      <c r="G97" s="6">
        <v>3</v>
      </c>
      <c r="H97" s="6">
        <v>4</v>
      </c>
      <c r="I97" s="6">
        <v>6</v>
      </c>
      <c r="J97" s="6">
        <v>6</v>
      </c>
      <c r="K97" s="6">
        <v>5</v>
      </c>
      <c r="L97" s="6">
        <v>6</v>
      </c>
      <c r="M97" s="78"/>
      <c r="N97" s="9"/>
      <c r="O97" s="79">
        <f t="shared" si="27"/>
        <v>6.333333333333333</v>
      </c>
      <c r="P97" s="6">
        <v>6</v>
      </c>
      <c r="Q97" s="6">
        <v>6</v>
      </c>
      <c r="R97" s="6">
        <v>6</v>
      </c>
      <c r="S97" s="6">
        <v>6</v>
      </c>
      <c r="T97" s="6">
        <v>6</v>
      </c>
      <c r="U97" s="6">
        <v>7</v>
      </c>
      <c r="V97" s="6">
        <v>7</v>
      </c>
      <c r="W97" s="6">
        <v>7</v>
      </c>
      <c r="X97" s="89">
        <v>6</v>
      </c>
      <c r="Y97" s="13"/>
      <c r="Z97" s="9"/>
      <c r="AA97" s="320">
        <f t="shared" si="28"/>
        <v>4.8</v>
      </c>
      <c r="AB97" s="6">
        <v>7</v>
      </c>
      <c r="AC97" s="6">
        <v>2</v>
      </c>
      <c r="AD97" s="6">
        <v>6</v>
      </c>
      <c r="AE97" s="6">
        <v>2</v>
      </c>
      <c r="AF97" s="89">
        <v>7</v>
      </c>
      <c r="AG97" s="16"/>
      <c r="AH97" s="16"/>
      <c r="AI97" s="79">
        <f t="shared" si="29"/>
        <v>1.8</v>
      </c>
      <c r="AJ97" s="6">
        <v>3</v>
      </c>
      <c r="AK97" s="6">
        <v>2</v>
      </c>
      <c r="AL97" s="6">
        <v>1</v>
      </c>
      <c r="AM97" s="6">
        <v>1</v>
      </c>
      <c r="AN97" s="89">
        <v>2</v>
      </c>
      <c r="AO97" s="16"/>
      <c r="AP97" s="16"/>
      <c r="AQ97" s="79">
        <f t="shared" si="30"/>
        <v>3</v>
      </c>
      <c r="AR97" s="6">
        <v>4</v>
      </c>
      <c r="AS97" s="6">
        <v>4</v>
      </c>
      <c r="AT97" s="6">
        <v>2</v>
      </c>
      <c r="AU97" s="89">
        <v>2</v>
      </c>
      <c r="AV97" s="16"/>
      <c r="AW97" s="16"/>
      <c r="AX97" s="16"/>
      <c r="AY97" s="79">
        <f t="shared" si="24"/>
        <v>3.5</v>
      </c>
      <c r="AZ97" s="6">
        <v>6</v>
      </c>
      <c r="BA97" s="89">
        <v>1</v>
      </c>
    </row>
    <row r="98" spans="1:56" ht="15.75" customHeight="1">
      <c r="A98" s="7" t="s">
        <v>96</v>
      </c>
      <c r="B98" s="518"/>
      <c r="C98" s="79">
        <f t="shared" si="14"/>
        <v>4.333333333333333</v>
      </c>
      <c r="D98" s="6">
        <v>3</v>
      </c>
      <c r="E98" s="6">
        <v>5</v>
      </c>
      <c r="F98" s="6">
        <v>5</v>
      </c>
      <c r="G98" s="6">
        <v>7</v>
      </c>
      <c r="H98" s="6">
        <v>7</v>
      </c>
      <c r="I98" s="6">
        <v>2</v>
      </c>
      <c r="J98" s="6">
        <v>4</v>
      </c>
      <c r="K98" s="6">
        <v>4</v>
      </c>
      <c r="L98" s="15">
        <v>2</v>
      </c>
      <c r="M98" s="13"/>
      <c r="N98" s="13"/>
      <c r="O98" s="79">
        <f t="shared" si="27"/>
        <v>5.1111111111111107</v>
      </c>
      <c r="P98" s="6">
        <v>4</v>
      </c>
      <c r="Q98" s="6">
        <v>4</v>
      </c>
      <c r="R98" s="6">
        <v>7</v>
      </c>
      <c r="S98" s="6">
        <v>3</v>
      </c>
      <c r="T98" s="6">
        <v>7</v>
      </c>
      <c r="U98" s="6">
        <v>7</v>
      </c>
      <c r="V98" s="6">
        <v>7</v>
      </c>
      <c r="W98" s="6">
        <v>4</v>
      </c>
      <c r="X98" s="89">
        <v>3</v>
      </c>
      <c r="Y98" s="13"/>
      <c r="Z98" s="9"/>
      <c r="AA98" s="320">
        <f t="shared" si="28"/>
        <v>4.2</v>
      </c>
      <c r="AB98" s="6">
        <v>3</v>
      </c>
      <c r="AC98" s="6">
        <v>4</v>
      </c>
      <c r="AD98" s="6">
        <v>6</v>
      </c>
      <c r="AE98" s="6">
        <v>1</v>
      </c>
      <c r="AF98" s="89">
        <v>7</v>
      </c>
      <c r="AG98" s="16"/>
      <c r="AH98" s="16"/>
      <c r="AI98" s="79">
        <f t="shared" si="29"/>
        <v>1.6</v>
      </c>
      <c r="AJ98" s="6">
        <v>1</v>
      </c>
      <c r="AK98" s="6">
        <v>1</v>
      </c>
      <c r="AL98" s="6">
        <v>1</v>
      </c>
      <c r="AM98" s="6">
        <v>1</v>
      </c>
      <c r="AN98" s="89">
        <v>4</v>
      </c>
      <c r="AO98" s="16"/>
      <c r="AP98" s="16"/>
      <c r="AQ98" s="79">
        <f t="shared" si="30"/>
        <v>5.25</v>
      </c>
      <c r="AR98" s="6">
        <v>5</v>
      </c>
      <c r="AS98" s="6">
        <v>2</v>
      </c>
      <c r="AT98" s="6">
        <v>7</v>
      </c>
      <c r="AU98" s="89">
        <v>7</v>
      </c>
      <c r="AV98" s="16"/>
      <c r="AW98" s="16"/>
      <c r="AX98" s="16"/>
      <c r="AY98" s="79">
        <f t="shared" si="24"/>
        <v>4</v>
      </c>
      <c r="AZ98" s="6">
        <v>4</v>
      </c>
      <c r="BA98" s="89">
        <v>4</v>
      </c>
    </row>
    <row r="99" spans="1:56" ht="15.75" customHeight="1">
      <c r="A99" s="7" t="s">
        <v>97</v>
      </c>
      <c r="B99" s="518"/>
      <c r="C99" s="79">
        <f t="shared" si="14"/>
        <v>5</v>
      </c>
      <c r="D99" s="6">
        <v>6</v>
      </c>
      <c r="E99" s="6">
        <v>2</v>
      </c>
      <c r="F99" s="6">
        <v>6</v>
      </c>
      <c r="G99" s="6">
        <v>2</v>
      </c>
      <c r="H99" s="6">
        <v>5</v>
      </c>
      <c r="I99" s="6">
        <v>6</v>
      </c>
      <c r="J99" s="6">
        <v>6</v>
      </c>
      <c r="K99" s="6">
        <v>6</v>
      </c>
      <c r="L99" s="15">
        <v>6</v>
      </c>
      <c r="M99" s="13"/>
      <c r="N99" s="13"/>
      <c r="O99" s="79">
        <f t="shared" si="27"/>
        <v>6.333333333333333</v>
      </c>
      <c r="P99" s="6">
        <v>6</v>
      </c>
      <c r="Q99" s="6">
        <v>6</v>
      </c>
      <c r="R99" s="6">
        <v>6</v>
      </c>
      <c r="S99" s="6">
        <v>6</v>
      </c>
      <c r="T99" s="6">
        <v>7</v>
      </c>
      <c r="U99" s="6">
        <v>7</v>
      </c>
      <c r="V99" s="6">
        <v>7</v>
      </c>
      <c r="W99" s="6">
        <v>6</v>
      </c>
      <c r="X99" s="89">
        <v>6</v>
      </c>
      <c r="Y99" s="13"/>
      <c r="Z99" s="9"/>
      <c r="AA99" s="320">
        <f t="shared" si="28"/>
        <v>4.5999999999999996</v>
      </c>
      <c r="AB99" s="6">
        <v>7</v>
      </c>
      <c r="AC99" s="6">
        <v>2</v>
      </c>
      <c r="AD99" s="6">
        <v>6</v>
      </c>
      <c r="AE99" s="6">
        <v>2</v>
      </c>
      <c r="AF99" s="89">
        <v>6</v>
      </c>
      <c r="AG99" s="16"/>
      <c r="AH99" s="16"/>
      <c r="AI99" s="79">
        <f t="shared" si="29"/>
        <v>2.2000000000000002</v>
      </c>
      <c r="AJ99" s="6">
        <v>4</v>
      </c>
      <c r="AK99" s="6">
        <v>2</v>
      </c>
      <c r="AL99" s="6">
        <v>2</v>
      </c>
      <c r="AM99" s="6">
        <v>1</v>
      </c>
      <c r="AN99" s="89">
        <v>2</v>
      </c>
      <c r="AO99" s="16"/>
      <c r="AP99" s="16"/>
      <c r="AQ99" s="79">
        <f t="shared" si="30"/>
        <v>3.25</v>
      </c>
      <c r="AR99" s="6">
        <v>3</v>
      </c>
      <c r="AS99" s="6">
        <v>4</v>
      </c>
      <c r="AT99" s="6">
        <v>4</v>
      </c>
      <c r="AU99" s="89">
        <v>2</v>
      </c>
      <c r="AV99" s="16"/>
      <c r="AW99" s="16"/>
      <c r="AX99" s="16"/>
      <c r="AY99" s="79">
        <f t="shared" si="24"/>
        <v>4</v>
      </c>
      <c r="AZ99" s="6">
        <v>3</v>
      </c>
      <c r="BA99" s="89">
        <v>5</v>
      </c>
    </row>
    <row r="100" spans="1:56" ht="15.75" customHeight="1">
      <c r="A100" s="7" t="s">
        <v>98</v>
      </c>
      <c r="B100" s="518"/>
      <c r="C100" s="79">
        <f t="shared" si="14"/>
        <v>4</v>
      </c>
      <c r="D100" s="14">
        <v>3</v>
      </c>
      <c r="E100" s="14">
        <v>5</v>
      </c>
      <c r="F100" s="14">
        <v>4</v>
      </c>
      <c r="G100" s="14">
        <v>6</v>
      </c>
      <c r="H100" s="14">
        <v>6</v>
      </c>
      <c r="I100" s="14">
        <v>3</v>
      </c>
      <c r="J100" s="14">
        <v>2</v>
      </c>
      <c r="K100" s="14">
        <v>4</v>
      </c>
      <c r="L100" s="89">
        <v>3</v>
      </c>
      <c r="M100" s="13"/>
      <c r="N100" s="13"/>
      <c r="O100" s="79">
        <f t="shared" si="27"/>
        <v>3.4444444444444446</v>
      </c>
      <c r="P100" s="14">
        <v>2</v>
      </c>
      <c r="Q100" s="14">
        <v>3</v>
      </c>
      <c r="R100" s="14">
        <v>4</v>
      </c>
      <c r="S100" s="14">
        <v>4</v>
      </c>
      <c r="T100" s="14">
        <v>2</v>
      </c>
      <c r="U100" s="14">
        <v>5</v>
      </c>
      <c r="V100" s="14">
        <v>5</v>
      </c>
      <c r="W100" s="14">
        <v>2</v>
      </c>
      <c r="X100" s="89">
        <v>4</v>
      </c>
      <c r="Y100" s="13"/>
      <c r="Z100" s="9"/>
      <c r="AA100" s="320">
        <f t="shared" si="28"/>
        <v>4</v>
      </c>
      <c r="AB100" s="14">
        <v>3</v>
      </c>
      <c r="AC100" s="14">
        <v>3</v>
      </c>
      <c r="AD100" s="14">
        <v>4</v>
      </c>
      <c r="AE100" s="14">
        <v>5</v>
      </c>
      <c r="AF100" s="89">
        <v>5</v>
      </c>
      <c r="AG100" s="16"/>
      <c r="AH100" s="16"/>
      <c r="AI100" s="79">
        <f t="shared" si="29"/>
        <v>5.2</v>
      </c>
      <c r="AJ100" s="14">
        <v>2</v>
      </c>
      <c r="AK100" s="14">
        <v>5</v>
      </c>
      <c r="AL100" s="14">
        <v>6</v>
      </c>
      <c r="AM100" s="14">
        <v>6</v>
      </c>
      <c r="AN100" s="89">
        <v>7</v>
      </c>
      <c r="AO100" s="16"/>
      <c r="AP100" s="16"/>
      <c r="AQ100" s="79">
        <f t="shared" si="30"/>
        <v>3.75</v>
      </c>
      <c r="AR100" s="14">
        <v>5</v>
      </c>
      <c r="AS100" s="14">
        <v>1</v>
      </c>
      <c r="AT100" s="14">
        <v>5</v>
      </c>
      <c r="AU100" s="89">
        <v>4</v>
      </c>
      <c r="AV100" s="16"/>
      <c r="AW100" s="16"/>
      <c r="AX100" s="16"/>
      <c r="AY100" s="79">
        <f t="shared" si="24"/>
        <v>4</v>
      </c>
      <c r="AZ100" s="14">
        <v>2</v>
      </c>
      <c r="BA100" s="89">
        <v>6</v>
      </c>
    </row>
    <row r="101" spans="1:56" ht="15.75" customHeight="1">
      <c r="A101" s="7" t="s">
        <v>99</v>
      </c>
      <c r="B101" s="518"/>
      <c r="C101" s="79">
        <f t="shared" si="14"/>
        <v>3.7777777777777777</v>
      </c>
      <c r="D101" s="14">
        <v>5</v>
      </c>
      <c r="E101" s="14">
        <v>2</v>
      </c>
      <c r="F101" s="14">
        <v>2</v>
      </c>
      <c r="G101" s="14">
        <v>1</v>
      </c>
      <c r="H101" s="14">
        <v>5</v>
      </c>
      <c r="I101" s="14">
        <v>6</v>
      </c>
      <c r="J101" s="14">
        <v>5</v>
      </c>
      <c r="K101" s="14">
        <v>5</v>
      </c>
      <c r="L101" s="15">
        <v>3</v>
      </c>
      <c r="M101" s="13"/>
      <c r="N101" s="13"/>
      <c r="O101" s="79">
        <f t="shared" si="27"/>
        <v>6</v>
      </c>
      <c r="P101" s="14">
        <v>5</v>
      </c>
      <c r="Q101" s="14">
        <v>6</v>
      </c>
      <c r="R101" s="14">
        <v>7</v>
      </c>
      <c r="S101" s="14">
        <v>4</v>
      </c>
      <c r="T101" s="14">
        <v>6</v>
      </c>
      <c r="U101" s="14">
        <v>7</v>
      </c>
      <c r="V101" s="14">
        <v>6</v>
      </c>
      <c r="W101" s="14">
        <v>6</v>
      </c>
      <c r="X101" s="15">
        <v>7</v>
      </c>
      <c r="Y101" s="13"/>
      <c r="Z101" s="9"/>
      <c r="AA101" s="320">
        <f t="shared" si="28"/>
        <v>4.8</v>
      </c>
      <c r="AB101" s="14">
        <v>7</v>
      </c>
      <c r="AC101" s="14">
        <v>1</v>
      </c>
      <c r="AD101" s="14">
        <v>7</v>
      </c>
      <c r="AE101" s="14">
        <v>3</v>
      </c>
      <c r="AF101" s="15">
        <v>6</v>
      </c>
      <c r="AG101" s="16"/>
      <c r="AH101" s="16"/>
      <c r="AI101" s="79">
        <f t="shared" si="29"/>
        <v>2.6</v>
      </c>
      <c r="AJ101" s="14">
        <v>4</v>
      </c>
      <c r="AK101" s="14">
        <v>4</v>
      </c>
      <c r="AL101" s="14">
        <v>1</v>
      </c>
      <c r="AM101" s="14">
        <v>2</v>
      </c>
      <c r="AN101" s="15">
        <v>2</v>
      </c>
      <c r="AO101" s="16"/>
      <c r="AP101" s="16"/>
      <c r="AQ101" s="79">
        <f t="shared" si="30"/>
        <v>3.5</v>
      </c>
      <c r="AR101" s="6">
        <v>1</v>
      </c>
      <c r="AS101" s="6">
        <v>5</v>
      </c>
      <c r="AT101" s="6">
        <v>5</v>
      </c>
      <c r="AU101" s="15">
        <v>3</v>
      </c>
      <c r="AV101" s="16"/>
      <c r="AW101" s="16"/>
      <c r="AX101" s="16"/>
      <c r="AY101" s="79">
        <f t="shared" si="24"/>
        <v>4.5</v>
      </c>
      <c r="AZ101" s="14">
        <v>2</v>
      </c>
      <c r="BA101" s="15">
        <v>7</v>
      </c>
    </row>
    <row r="102" spans="1:56" ht="15.75" customHeight="1">
      <c r="A102" s="7" t="s">
        <v>100</v>
      </c>
      <c r="B102" s="518"/>
      <c r="C102" s="79">
        <f t="shared" si="14"/>
        <v>4.4444444444444446</v>
      </c>
      <c r="D102" s="120">
        <v>3</v>
      </c>
      <c r="E102" s="120">
        <v>6</v>
      </c>
      <c r="F102" s="120">
        <v>4</v>
      </c>
      <c r="G102" s="120">
        <v>6</v>
      </c>
      <c r="H102" s="120">
        <v>7</v>
      </c>
      <c r="I102" s="120">
        <v>3</v>
      </c>
      <c r="J102" s="120">
        <v>2</v>
      </c>
      <c r="K102" s="120">
        <v>5</v>
      </c>
      <c r="L102" s="15">
        <v>4</v>
      </c>
      <c r="M102" s="13"/>
      <c r="N102" s="13"/>
      <c r="O102" s="79">
        <f t="shared" si="27"/>
        <v>3.2222222222222223</v>
      </c>
      <c r="P102" s="120">
        <v>2</v>
      </c>
      <c r="Q102" s="120">
        <v>3</v>
      </c>
      <c r="R102" s="120">
        <v>5</v>
      </c>
      <c r="S102" s="120">
        <v>5</v>
      </c>
      <c r="T102" s="120">
        <v>2</v>
      </c>
      <c r="U102" s="120">
        <v>3</v>
      </c>
      <c r="V102" s="120">
        <v>2</v>
      </c>
      <c r="W102" s="120">
        <v>4</v>
      </c>
      <c r="X102" s="15">
        <v>3</v>
      </c>
      <c r="Y102" s="13"/>
      <c r="Z102" s="9"/>
      <c r="AA102" s="320">
        <f t="shared" si="28"/>
        <v>5.6</v>
      </c>
      <c r="AB102" s="120">
        <v>7</v>
      </c>
      <c r="AC102" s="120">
        <v>5</v>
      </c>
      <c r="AD102" s="120">
        <v>3</v>
      </c>
      <c r="AE102" s="120">
        <v>7</v>
      </c>
      <c r="AF102" s="15">
        <v>6</v>
      </c>
      <c r="AG102" s="16"/>
      <c r="AH102" s="16"/>
      <c r="AI102" s="79">
        <f t="shared" si="29"/>
        <v>4.4000000000000004</v>
      </c>
      <c r="AJ102" s="120">
        <v>5</v>
      </c>
      <c r="AK102" s="120">
        <v>5</v>
      </c>
      <c r="AL102" s="120">
        <v>4</v>
      </c>
      <c r="AM102" s="120">
        <v>2</v>
      </c>
      <c r="AN102" s="15">
        <v>6</v>
      </c>
      <c r="AO102" s="16"/>
      <c r="AP102" s="16"/>
      <c r="AQ102" s="79">
        <f t="shared" si="30"/>
        <v>4.25</v>
      </c>
      <c r="AR102" s="59">
        <v>5</v>
      </c>
      <c r="AS102" s="59">
        <v>1</v>
      </c>
      <c r="AT102" s="59">
        <v>7</v>
      </c>
      <c r="AU102" s="15">
        <v>4</v>
      </c>
      <c r="AV102" s="16"/>
      <c r="AW102" s="16"/>
      <c r="AX102" s="16"/>
      <c r="AY102" s="79">
        <f t="shared" si="24"/>
        <v>3.5</v>
      </c>
      <c r="AZ102" s="59">
        <v>2</v>
      </c>
      <c r="BA102" s="89">
        <v>5</v>
      </c>
    </row>
    <row r="103" spans="1:56" ht="15.75" customHeight="1">
      <c r="A103" s="7" t="s">
        <v>102</v>
      </c>
      <c r="B103" s="518"/>
      <c r="C103" s="79">
        <f t="shared" si="14"/>
        <v>5.333333333333333</v>
      </c>
      <c r="D103" s="6">
        <v>5</v>
      </c>
      <c r="E103" s="6">
        <v>6</v>
      </c>
      <c r="F103" s="6">
        <v>5</v>
      </c>
      <c r="G103" s="6">
        <v>6</v>
      </c>
      <c r="H103" s="6">
        <v>6</v>
      </c>
      <c r="I103" s="6">
        <v>4</v>
      </c>
      <c r="J103" s="6">
        <v>5</v>
      </c>
      <c r="K103" s="6">
        <v>5</v>
      </c>
      <c r="L103" s="15">
        <v>6</v>
      </c>
      <c r="M103" s="13"/>
      <c r="N103" s="13"/>
      <c r="O103" s="79">
        <f t="shared" si="27"/>
        <v>6.1111111111111107</v>
      </c>
      <c r="P103" s="6">
        <v>4</v>
      </c>
      <c r="Q103" s="6">
        <v>6</v>
      </c>
      <c r="R103" s="6">
        <v>7</v>
      </c>
      <c r="S103" s="6">
        <v>7</v>
      </c>
      <c r="T103" s="6">
        <v>6</v>
      </c>
      <c r="U103" s="6">
        <v>7</v>
      </c>
      <c r="V103" s="6">
        <v>7</v>
      </c>
      <c r="W103" s="6">
        <v>6</v>
      </c>
      <c r="X103" s="15">
        <v>5</v>
      </c>
      <c r="Y103" s="13"/>
      <c r="Z103" s="9"/>
      <c r="AA103" s="320">
        <f t="shared" si="28"/>
        <v>4.5999999999999996</v>
      </c>
      <c r="AB103" s="6">
        <v>5</v>
      </c>
      <c r="AC103" s="6">
        <v>5</v>
      </c>
      <c r="AD103" s="6">
        <v>5</v>
      </c>
      <c r="AE103" s="6">
        <v>2</v>
      </c>
      <c r="AF103" s="15">
        <v>6</v>
      </c>
      <c r="AG103" s="16"/>
      <c r="AH103" s="16"/>
      <c r="AI103" s="79">
        <f t="shared" si="29"/>
        <v>3</v>
      </c>
      <c r="AJ103" s="6">
        <v>3</v>
      </c>
      <c r="AK103" s="6">
        <v>3</v>
      </c>
      <c r="AL103" s="6">
        <v>3</v>
      </c>
      <c r="AM103" s="6">
        <v>2</v>
      </c>
      <c r="AN103" s="15">
        <v>4</v>
      </c>
      <c r="AO103" s="16"/>
      <c r="AP103" s="16"/>
      <c r="AQ103" s="79">
        <f t="shared" si="30"/>
        <v>4.5</v>
      </c>
      <c r="AR103" s="6">
        <v>5</v>
      </c>
      <c r="AS103" s="6">
        <v>3</v>
      </c>
      <c r="AT103" s="6">
        <v>6</v>
      </c>
      <c r="AU103" s="15">
        <v>4</v>
      </c>
      <c r="AV103" s="16"/>
      <c r="AW103" s="16"/>
      <c r="AX103" s="16"/>
      <c r="AY103" s="79">
        <f t="shared" si="24"/>
        <v>4</v>
      </c>
      <c r="AZ103" s="6">
        <v>3</v>
      </c>
      <c r="BA103" s="15">
        <v>5</v>
      </c>
    </row>
    <row r="104" spans="1:56" ht="15.75" customHeight="1">
      <c r="A104" s="7" t="s">
        <v>101</v>
      </c>
      <c r="B104" s="518"/>
      <c r="C104" s="79">
        <f t="shared" si="14"/>
        <v>4.333333333333333</v>
      </c>
      <c r="D104" s="6">
        <v>4</v>
      </c>
      <c r="E104" s="6">
        <v>4</v>
      </c>
      <c r="F104" s="6">
        <v>5</v>
      </c>
      <c r="G104" s="6">
        <v>6</v>
      </c>
      <c r="H104" s="6">
        <v>5</v>
      </c>
      <c r="I104" s="6">
        <v>4</v>
      </c>
      <c r="J104" s="6">
        <v>3</v>
      </c>
      <c r="K104" s="6">
        <v>4</v>
      </c>
      <c r="L104" s="15">
        <v>4</v>
      </c>
      <c r="M104" s="13"/>
      <c r="N104" s="13"/>
      <c r="O104" s="79">
        <f t="shared" si="27"/>
        <v>4.333333333333333</v>
      </c>
      <c r="P104" s="6">
        <v>3</v>
      </c>
      <c r="Q104" s="6">
        <v>5</v>
      </c>
      <c r="R104" s="6">
        <v>6</v>
      </c>
      <c r="S104" s="6">
        <v>6</v>
      </c>
      <c r="T104" s="6">
        <v>5</v>
      </c>
      <c r="U104" s="6">
        <v>4</v>
      </c>
      <c r="V104" s="6">
        <v>5</v>
      </c>
      <c r="W104" s="6">
        <v>2</v>
      </c>
      <c r="X104" s="15">
        <v>3</v>
      </c>
      <c r="Y104" s="13"/>
      <c r="Z104" s="9"/>
      <c r="AA104" s="320">
        <f t="shared" si="28"/>
        <v>4</v>
      </c>
      <c r="AB104" s="6">
        <v>4</v>
      </c>
      <c r="AC104" s="6">
        <v>2</v>
      </c>
      <c r="AD104" s="6">
        <v>6</v>
      </c>
      <c r="AE104" s="6">
        <v>4</v>
      </c>
      <c r="AF104" s="15">
        <v>4</v>
      </c>
      <c r="AG104" s="16"/>
      <c r="AH104" s="16"/>
      <c r="AI104" s="79">
        <f t="shared" si="29"/>
        <v>4</v>
      </c>
      <c r="AJ104" s="6">
        <v>5</v>
      </c>
      <c r="AK104" s="6">
        <v>4</v>
      </c>
      <c r="AL104" s="6">
        <v>4</v>
      </c>
      <c r="AM104" s="6">
        <v>4</v>
      </c>
      <c r="AN104" s="15">
        <v>3</v>
      </c>
      <c r="AO104" s="16"/>
      <c r="AP104" s="16"/>
      <c r="AQ104" s="79">
        <f t="shared" si="30"/>
        <v>4.5</v>
      </c>
      <c r="AR104" s="6">
        <v>6</v>
      </c>
      <c r="AS104" s="6">
        <v>3</v>
      </c>
      <c r="AT104" s="6">
        <v>5</v>
      </c>
      <c r="AU104" s="15">
        <v>4</v>
      </c>
      <c r="AV104" s="16"/>
      <c r="AW104" s="16"/>
      <c r="AX104" s="16"/>
      <c r="AY104" s="79">
        <f t="shared" si="24"/>
        <v>3.5</v>
      </c>
      <c r="AZ104" s="6">
        <v>3</v>
      </c>
      <c r="BA104" s="15">
        <v>4</v>
      </c>
    </row>
    <row r="105" spans="1:56" ht="15.75" customHeight="1">
      <c r="A105" s="7" t="s">
        <v>103</v>
      </c>
      <c r="B105" s="518"/>
      <c r="C105" s="79">
        <f t="shared" si="14"/>
        <v>3.6666666666666665</v>
      </c>
      <c r="D105" s="120">
        <v>3</v>
      </c>
      <c r="E105" s="120">
        <v>3</v>
      </c>
      <c r="F105" s="120">
        <v>4</v>
      </c>
      <c r="G105" s="120">
        <v>6</v>
      </c>
      <c r="H105" s="120">
        <v>6</v>
      </c>
      <c r="I105" s="120">
        <v>4</v>
      </c>
      <c r="J105" s="120">
        <v>2</v>
      </c>
      <c r="K105" s="120">
        <v>2</v>
      </c>
      <c r="L105" s="15">
        <v>3</v>
      </c>
      <c r="M105" s="13"/>
      <c r="N105" s="13"/>
      <c r="O105" s="79">
        <f t="shared" si="27"/>
        <v>3.1111111111111112</v>
      </c>
      <c r="P105" s="120">
        <v>2</v>
      </c>
      <c r="Q105" s="120">
        <v>3</v>
      </c>
      <c r="R105" s="120">
        <v>4</v>
      </c>
      <c r="S105" s="120">
        <v>5</v>
      </c>
      <c r="T105" s="120">
        <v>2</v>
      </c>
      <c r="U105" s="120">
        <v>3</v>
      </c>
      <c r="V105" s="120">
        <v>2</v>
      </c>
      <c r="W105" s="120">
        <v>4</v>
      </c>
      <c r="X105" s="89">
        <v>3</v>
      </c>
      <c r="Y105" s="13"/>
      <c r="Z105" s="9"/>
      <c r="AA105" s="320">
        <f t="shared" si="28"/>
        <v>3.2</v>
      </c>
      <c r="AB105" s="120">
        <v>3</v>
      </c>
      <c r="AC105" s="120">
        <v>1</v>
      </c>
      <c r="AD105" s="120">
        <v>5</v>
      </c>
      <c r="AE105" s="120">
        <v>2</v>
      </c>
      <c r="AF105" s="15">
        <v>5</v>
      </c>
      <c r="AG105" s="16"/>
      <c r="AH105" s="16"/>
      <c r="AI105" s="79">
        <f t="shared" si="29"/>
        <v>5</v>
      </c>
      <c r="AJ105" s="6">
        <v>6</v>
      </c>
      <c r="AK105" s="6">
        <v>5</v>
      </c>
      <c r="AL105" s="6">
        <v>6</v>
      </c>
      <c r="AM105" s="6">
        <v>4</v>
      </c>
      <c r="AN105" s="15">
        <v>4</v>
      </c>
      <c r="AO105" s="16"/>
      <c r="AP105" s="16"/>
      <c r="AQ105" s="79">
        <f t="shared" si="30"/>
        <v>4.75</v>
      </c>
      <c r="AR105" s="59">
        <v>5</v>
      </c>
      <c r="AS105" s="120">
        <v>3</v>
      </c>
      <c r="AT105" s="120">
        <v>6</v>
      </c>
      <c r="AU105" s="15">
        <v>5</v>
      </c>
      <c r="AV105" s="16"/>
      <c r="AW105" s="16"/>
      <c r="AX105" s="16"/>
      <c r="AY105" s="79">
        <f t="shared" si="24"/>
        <v>3.5</v>
      </c>
      <c r="AZ105" s="59">
        <v>4</v>
      </c>
      <c r="BA105" s="15">
        <v>3</v>
      </c>
    </row>
    <row r="106" spans="1:56" ht="15.75" customHeight="1">
      <c r="A106" s="47"/>
      <c r="B106" s="519"/>
      <c r="C106" s="80">
        <f t="shared" si="14"/>
        <v>4.416666666666667</v>
      </c>
      <c r="D106" s="81">
        <f t="shared" ref="D106:L106" si="31">AVERAGE(D86:D105)</f>
        <v>4.75</v>
      </c>
      <c r="E106" s="82">
        <f t="shared" si="31"/>
        <v>3.7</v>
      </c>
      <c r="F106" s="82">
        <f t="shared" si="31"/>
        <v>4.4000000000000004</v>
      </c>
      <c r="G106" s="82">
        <f t="shared" si="31"/>
        <v>4.55</v>
      </c>
      <c r="H106" s="82">
        <f t="shared" si="31"/>
        <v>5.15</v>
      </c>
      <c r="I106" s="82">
        <f t="shared" si="31"/>
        <v>4.55</v>
      </c>
      <c r="J106" s="82">
        <f t="shared" si="31"/>
        <v>3.85</v>
      </c>
      <c r="K106" s="82">
        <f t="shared" si="31"/>
        <v>4.45</v>
      </c>
      <c r="L106" s="82">
        <f t="shared" si="31"/>
        <v>4.3499999999999996</v>
      </c>
      <c r="M106" s="262"/>
      <c r="N106" s="132"/>
      <c r="O106" s="80">
        <f>AVERAGE(P106:X106)</f>
        <v>5.1277777777777773</v>
      </c>
      <c r="P106" s="81">
        <f t="shared" ref="P106:X106" si="32">AVERAGE(P86:P105)</f>
        <v>4.45</v>
      </c>
      <c r="Q106" s="82">
        <f t="shared" si="32"/>
        <v>4.9000000000000004</v>
      </c>
      <c r="R106" s="82">
        <f t="shared" si="32"/>
        <v>5.7</v>
      </c>
      <c r="S106" s="82">
        <f t="shared" si="32"/>
        <v>4.9000000000000004</v>
      </c>
      <c r="T106" s="82">
        <f t="shared" si="32"/>
        <v>5.05</v>
      </c>
      <c r="U106" s="82">
        <f t="shared" si="32"/>
        <v>5.8</v>
      </c>
      <c r="V106" s="82">
        <f t="shared" si="32"/>
        <v>5.9</v>
      </c>
      <c r="W106" s="82">
        <f t="shared" si="32"/>
        <v>4.55</v>
      </c>
      <c r="X106" s="83">
        <f t="shared" si="32"/>
        <v>4.9000000000000004</v>
      </c>
      <c r="Y106" s="14"/>
      <c r="Z106" s="15"/>
      <c r="AA106" s="322">
        <f>AVERAGE(AB106:AF106)</f>
        <v>4.45</v>
      </c>
      <c r="AB106" s="81">
        <f>AVERAGE(AB86:AB105)</f>
        <v>5.35</v>
      </c>
      <c r="AC106" s="82">
        <f>AVERAGE(AC86:AC105)</f>
        <v>2.2000000000000002</v>
      </c>
      <c r="AD106" s="82">
        <f>AVERAGE(AD86:AD105)</f>
        <v>5.65</v>
      </c>
      <c r="AE106" s="82">
        <f>AVERAGE(AE86:AE105)</f>
        <v>2.8</v>
      </c>
      <c r="AF106" s="83">
        <f>AVERAGE(AF86:AF105)</f>
        <v>6.25</v>
      </c>
      <c r="AG106" s="16"/>
      <c r="AH106" s="16"/>
      <c r="AI106" s="80">
        <f>AVERAGE(AJ106:AN106)</f>
        <v>3.0700000000000003</v>
      </c>
      <c r="AJ106" s="81">
        <f>AVERAGE(AJ86:AJ105)</f>
        <v>3.95</v>
      </c>
      <c r="AK106" s="82">
        <f>AVERAGE(AK86:AK105)</f>
        <v>3.35</v>
      </c>
      <c r="AL106" s="82">
        <f>AVERAGE(AL86:AL105)</f>
        <v>2.5499999999999998</v>
      </c>
      <c r="AM106" s="82">
        <f>AVERAGE(AM86:AM105)</f>
        <v>2.15</v>
      </c>
      <c r="AN106" s="83">
        <f>AVERAGE(AN86:AN105)</f>
        <v>3.35</v>
      </c>
      <c r="AO106" s="3"/>
      <c r="AP106" s="3"/>
      <c r="AQ106" s="80">
        <f>AVERAGE(AR106:AU106)</f>
        <v>3.9375</v>
      </c>
      <c r="AR106" s="81">
        <f>AVERAGE(AR86:AR105)</f>
        <v>4.45</v>
      </c>
      <c r="AS106" s="82">
        <f>AVERAGE(AS86:AS105)</f>
        <v>3.3</v>
      </c>
      <c r="AT106" s="82">
        <f>AVERAGE(AT86:AT105)</f>
        <v>4.5</v>
      </c>
      <c r="AU106" s="83">
        <f>AVERAGE(AU86:AU105)</f>
        <v>3.5</v>
      </c>
      <c r="AV106" s="6"/>
      <c r="AW106" s="6"/>
      <c r="AX106" s="6"/>
      <c r="AY106" s="80">
        <f t="shared" ref="AY106" si="33">AVERAGE(AZ106:BA106)</f>
        <v>3.95</v>
      </c>
      <c r="AZ106" s="81">
        <f>AVERAGE(AZ86:AZ105)</f>
        <v>3.9</v>
      </c>
      <c r="BA106" s="83">
        <f>AVERAGE(BA86:BA105)</f>
        <v>4</v>
      </c>
    </row>
    <row r="107" spans="1:56" ht="15.75" customHeight="1">
      <c r="Z107" s="17"/>
    </row>
    <row r="108" spans="1:56" ht="15.75" customHeight="1">
      <c r="A108" s="6"/>
      <c r="B108" s="51"/>
      <c r="Q108" s="6"/>
      <c r="Y108" s="16"/>
      <c r="Z108" s="17"/>
      <c r="AF108" s="16"/>
      <c r="AI108" s="16"/>
      <c r="AQ108" s="16"/>
    </row>
    <row r="109" spans="1:56" ht="15.75" customHeight="1">
      <c r="A109" s="6" t="s">
        <v>156</v>
      </c>
      <c r="B109" s="51">
        <v>8</v>
      </c>
      <c r="Y109" s="16"/>
      <c r="Z109" s="17"/>
      <c r="AF109" s="16"/>
      <c r="AI109" s="16"/>
      <c r="AL109" s="16"/>
      <c r="AQ109" s="16"/>
    </row>
    <row r="110" spans="1:56" ht="15.75" customHeight="1">
      <c r="Y110" s="16"/>
      <c r="Z110" s="17"/>
      <c r="AA110" s="58"/>
      <c r="AF110" s="58"/>
      <c r="AI110" s="58"/>
      <c r="AQ110" s="58"/>
      <c r="AV110" s="6" t="s">
        <v>122</v>
      </c>
      <c r="AW110" s="6"/>
      <c r="AX110" s="6"/>
    </row>
    <row r="111" spans="1:56" ht="15.75" customHeight="1">
      <c r="A111" s="37" t="s">
        <v>0</v>
      </c>
      <c r="B111" s="40" t="s">
        <v>1</v>
      </c>
      <c r="C111" s="41" t="s">
        <v>112</v>
      </c>
      <c r="D111" s="38" t="s">
        <v>113</v>
      </c>
      <c r="E111" s="66" t="s">
        <v>114</v>
      </c>
      <c r="F111" s="66" t="s">
        <v>115</v>
      </c>
      <c r="G111" s="66" t="s">
        <v>116</v>
      </c>
      <c r="H111" s="66" t="s">
        <v>117</v>
      </c>
      <c r="I111" s="38" t="s">
        <v>118</v>
      </c>
      <c r="J111" s="38" t="s">
        <v>119</v>
      </c>
      <c r="K111" s="38" t="s">
        <v>120</v>
      </c>
      <c r="L111" s="39" t="s">
        <v>121</v>
      </c>
      <c r="M111" s="293" t="s">
        <v>157</v>
      </c>
      <c r="N111" s="241"/>
      <c r="O111" s="264" t="s">
        <v>123</v>
      </c>
      <c r="P111" s="38" t="s">
        <v>124</v>
      </c>
      <c r="Q111" s="38" t="s">
        <v>125</v>
      </c>
      <c r="R111" s="38" t="s">
        <v>126</v>
      </c>
      <c r="S111" s="38" t="s">
        <v>127</v>
      </c>
      <c r="T111" s="38" t="s">
        <v>128</v>
      </c>
      <c r="U111" s="38" t="s">
        <v>129</v>
      </c>
      <c r="V111" s="38" t="s">
        <v>130</v>
      </c>
      <c r="W111" s="38" t="s">
        <v>131</v>
      </c>
      <c r="X111" s="39" t="s">
        <v>132</v>
      </c>
      <c r="Y111" s="293" t="s">
        <v>157</v>
      </c>
      <c r="Z111" s="324"/>
      <c r="AA111" s="323" t="s">
        <v>133</v>
      </c>
      <c r="AB111" s="38" t="s">
        <v>134</v>
      </c>
      <c r="AC111" s="38" t="s">
        <v>135</v>
      </c>
      <c r="AD111" s="38" t="s">
        <v>136</v>
      </c>
      <c r="AE111" s="38" t="s">
        <v>137</v>
      </c>
      <c r="AF111" s="62" t="s">
        <v>138</v>
      </c>
      <c r="AG111" s="34" t="s">
        <v>122</v>
      </c>
      <c r="AH111" s="34"/>
      <c r="AI111" s="63" t="s">
        <v>140</v>
      </c>
      <c r="AJ111" s="38" t="s">
        <v>141</v>
      </c>
      <c r="AK111" s="38" t="s">
        <v>142</v>
      </c>
      <c r="AL111" s="38" t="s">
        <v>143</v>
      </c>
      <c r="AM111" s="38" t="s">
        <v>144</v>
      </c>
      <c r="AN111" s="39" t="s">
        <v>145</v>
      </c>
      <c r="AO111" s="3" t="s">
        <v>122</v>
      </c>
      <c r="AP111" s="3"/>
      <c r="AQ111" s="42" t="s">
        <v>146</v>
      </c>
      <c r="AR111" s="38" t="s">
        <v>147</v>
      </c>
      <c r="AS111" s="38" t="s">
        <v>148</v>
      </c>
      <c r="AT111" s="38" t="s">
        <v>149</v>
      </c>
      <c r="AU111" s="39" t="s">
        <v>150</v>
      </c>
      <c r="AV111" s="34" t="s">
        <v>122</v>
      </c>
      <c r="AW111" s="34"/>
      <c r="AX111" s="34"/>
      <c r="AY111" s="65" t="s">
        <v>158</v>
      </c>
      <c r="AZ111" s="38" t="s">
        <v>152</v>
      </c>
      <c r="BA111" s="39" t="s">
        <v>153</v>
      </c>
      <c r="BB111" s="34" t="s">
        <v>122</v>
      </c>
      <c r="BD111" s="364" t="s">
        <v>159</v>
      </c>
    </row>
    <row r="112" spans="1:56" ht="15.75" customHeight="1">
      <c r="A112" s="2">
        <v>44020.782445474542</v>
      </c>
      <c r="B112" s="518">
        <v>1</v>
      </c>
      <c r="C112" s="36">
        <f t="shared" ref="C112:C131" si="34">AVERAGE(D112:L112)</f>
        <v>4.666666666666667</v>
      </c>
      <c r="D112" s="3">
        <v>5</v>
      </c>
      <c r="E112" s="31">
        <f t="shared" ref="E112:H131" si="35">$B$109-E2</f>
        <v>4</v>
      </c>
      <c r="F112" s="31">
        <f t="shared" si="35"/>
        <v>6</v>
      </c>
      <c r="G112" s="31">
        <f t="shared" si="35"/>
        <v>2</v>
      </c>
      <c r="H112" s="31">
        <f t="shared" si="35"/>
        <v>2</v>
      </c>
      <c r="I112" s="3">
        <v>5</v>
      </c>
      <c r="J112" s="3">
        <v>7</v>
      </c>
      <c r="K112" s="3">
        <v>6</v>
      </c>
      <c r="L112" s="13">
        <v>5</v>
      </c>
      <c r="M112" s="295">
        <f>SUM(D112:L112)</f>
        <v>42</v>
      </c>
      <c r="N112" s="13"/>
      <c r="O112" s="265">
        <f>AVERAGE(P112:X112)</f>
        <v>6.1111111111111107</v>
      </c>
      <c r="P112" s="3">
        <v>6</v>
      </c>
      <c r="Q112" s="3">
        <v>6</v>
      </c>
      <c r="R112" s="3">
        <v>4</v>
      </c>
      <c r="S112" s="3">
        <v>6</v>
      </c>
      <c r="T112" s="3">
        <v>7</v>
      </c>
      <c r="U112" s="3">
        <v>7</v>
      </c>
      <c r="V112" s="3">
        <v>6</v>
      </c>
      <c r="W112" s="3">
        <v>6</v>
      </c>
      <c r="X112" s="9">
        <v>7</v>
      </c>
      <c r="Y112" s="295">
        <f>SUM(P112:X112)</f>
        <v>55</v>
      </c>
      <c r="Z112" s="9"/>
      <c r="AA112" s="307">
        <f>AVERAGE(AB112:AF112)</f>
        <v>2.2000000000000002</v>
      </c>
      <c r="AB112" s="31">
        <f t="shared" ref="AB112:AF131" si="36">$B$109-AB2</f>
        <v>1</v>
      </c>
      <c r="AC112" s="3">
        <v>1</v>
      </c>
      <c r="AD112" s="31">
        <f t="shared" ref="AD112:AF120" si="37">$B$109-AD2</f>
        <v>1</v>
      </c>
      <c r="AE112" s="32">
        <f t="shared" si="37"/>
        <v>6</v>
      </c>
      <c r="AF112" s="60">
        <f t="shared" si="37"/>
        <v>2</v>
      </c>
      <c r="AG112" s="295">
        <f t="shared" ref="AG112:AG131" si="38">SUM(AB112:AF112)</f>
        <v>11</v>
      </c>
      <c r="AH112" s="3"/>
      <c r="AI112" s="36">
        <f t="shared" ref="AI112:AI195" si="39">AVERAGE(AJ112:AN112)</f>
        <v>3.4</v>
      </c>
      <c r="AJ112" s="3">
        <v>6</v>
      </c>
      <c r="AK112" s="3">
        <v>2</v>
      </c>
      <c r="AL112" s="3">
        <v>2</v>
      </c>
      <c r="AM112" s="3">
        <v>2</v>
      </c>
      <c r="AN112" s="9">
        <v>5</v>
      </c>
      <c r="AO112" s="295">
        <f t="shared" ref="AO112:AO131" si="40">SUM(AJ112:AN112)</f>
        <v>17</v>
      </c>
      <c r="AP112" s="3"/>
      <c r="AQ112" s="36">
        <f t="shared" ref="AQ112:AQ123" si="41">AVERAGE(AR112:AU112)</f>
        <v>7</v>
      </c>
      <c r="AR112" s="31">
        <f t="shared" ref="AR112:AU131" si="42">$B$109-AR2</f>
        <v>7</v>
      </c>
      <c r="AS112" s="32">
        <v>7</v>
      </c>
      <c r="AT112" s="31">
        <f t="shared" ref="AT112:AU129" si="43">$B$109-AT2</f>
        <v>7</v>
      </c>
      <c r="AU112" s="61">
        <f t="shared" si="43"/>
        <v>7</v>
      </c>
      <c r="AV112" s="330">
        <f t="shared" ref="AV112:AV117" si="44">SUM(AR112:AU112)</f>
        <v>28</v>
      </c>
      <c r="AW112" s="3"/>
      <c r="AX112" s="3"/>
      <c r="AY112" s="36">
        <f t="shared" ref="AY112:AY132" si="45">AVERAGE(AZ112:BA112)</f>
        <v>7</v>
      </c>
      <c r="AZ112" s="3">
        <v>7</v>
      </c>
      <c r="BA112" s="61">
        <f t="shared" ref="BA112:BA131" si="46">$B$109-BA2</f>
        <v>7</v>
      </c>
      <c r="BB112" s="290">
        <f>SUM(AZ112:BA112)</f>
        <v>14</v>
      </c>
      <c r="BD112" s="233">
        <f>AVERAGE(C112,O112,AA112,AI112,AQ112,AY112)</f>
        <v>5.0629629629629624</v>
      </c>
    </row>
    <row r="113" spans="1:79" ht="15.75" customHeight="1">
      <c r="A113" s="2">
        <v>44021.816425590281</v>
      </c>
      <c r="B113" s="518"/>
      <c r="C113" s="36">
        <f t="shared" si="34"/>
        <v>6.1111111111111107</v>
      </c>
      <c r="D113" s="3">
        <v>7</v>
      </c>
      <c r="E113" s="31">
        <f t="shared" si="35"/>
        <v>7</v>
      </c>
      <c r="F113" s="31">
        <f t="shared" si="35"/>
        <v>7</v>
      </c>
      <c r="G113" s="31">
        <f t="shared" si="35"/>
        <v>5</v>
      </c>
      <c r="H113" s="31">
        <f t="shared" si="35"/>
        <v>5</v>
      </c>
      <c r="I113" s="3">
        <v>5</v>
      </c>
      <c r="J113" s="3">
        <v>5</v>
      </c>
      <c r="K113" s="3">
        <v>7</v>
      </c>
      <c r="L113" s="13">
        <v>7</v>
      </c>
      <c r="M113" s="10">
        <f t="shared" ref="M113:M175" si="47">SUM(D113:L113)</f>
        <v>55</v>
      </c>
      <c r="N113" s="13"/>
      <c r="O113" s="265">
        <f>AVERAGE(P113:X113)</f>
        <v>4.5555555555555554</v>
      </c>
      <c r="P113" s="3">
        <v>7</v>
      </c>
      <c r="Q113" s="3">
        <v>7</v>
      </c>
      <c r="R113" s="3">
        <v>3</v>
      </c>
      <c r="S113" s="3">
        <v>4</v>
      </c>
      <c r="T113" s="3">
        <v>4</v>
      </c>
      <c r="U113" s="3">
        <v>5</v>
      </c>
      <c r="V113" s="3">
        <v>5</v>
      </c>
      <c r="W113" s="3">
        <v>2</v>
      </c>
      <c r="X113" s="9">
        <v>4</v>
      </c>
      <c r="Y113" s="10">
        <f t="shared" ref="Y113:Y131" si="48">SUM(P113:X113)</f>
        <v>41</v>
      </c>
      <c r="Z113" s="10"/>
      <c r="AA113" s="36">
        <f t="shared" ref="AA113:AA131" si="49">AVERAGE(AB113:AF113)</f>
        <v>2</v>
      </c>
      <c r="AB113" s="31">
        <f t="shared" si="36"/>
        <v>2</v>
      </c>
      <c r="AC113" s="3">
        <v>1</v>
      </c>
      <c r="AD113" s="31">
        <f t="shared" si="37"/>
        <v>1</v>
      </c>
      <c r="AE113" s="32">
        <f t="shared" si="37"/>
        <v>3</v>
      </c>
      <c r="AF113" s="61">
        <f t="shared" si="37"/>
        <v>3</v>
      </c>
      <c r="AG113" s="10">
        <f t="shared" si="38"/>
        <v>10</v>
      </c>
      <c r="AH113" s="3"/>
      <c r="AI113" s="36">
        <f t="shared" si="39"/>
        <v>2.2000000000000002</v>
      </c>
      <c r="AJ113" s="3">
        <v>5</v>
      </c>
      <c r="AK113" s="3">
        <v>3</v>
      </c>
      <c r="AL113" s="3">
        <v>1</v>
      </c>
      <c r="AM113" s="3">
        <v>1</v>
      </c>
      <c r="AN113" s="9">
        <v>1</v>
      </c>
      <c r="AO113" s="10">
        <f t="shared" si="40"/>
        <v>11</v>
      </c>
      <c r="AP113" s="3"/>
      <c r="AQ113" s="36">
        <f t="shared" si="41"/>
        <v>5.75</v>
      </c>
      <c r="AR113" s="31">
        <f t="shared" si="42"/>
        <v>7</v>
      </c>
      <c r="AS113" s="32">
        <v>4</v>
      </c>
      <c r="AT113" s="31">
        <f t="shared" si="43"/>
        <v>6</v>
      </c>
      <c r="AU113" s="61">
        <f t="shared" si="43"/>
        <v>6</v>
      </c>
      <c r="AV113" s="331">
        <f t="shared" si="44"/>
        <v>23</v>
      </c>
      <c r="AW113" s="3"/>
      <c r="AX113" s="3"/>
      <c r="AY113" s="36">
        <f t="shared" si="45"/>
        <v>6</v>
      </c>
      <c r="AZ113" s="3">
        <v>6</v>
      </c>
      <c r="BA113" s="61">
        <f t="shared" si="46"/>
        <v>6</v>
      </c>
      <c r="BB113" s="129">
        <f t="shared" ref="BB113:BB131" si="50">SUM(AZ113:BA113)</f>
        <v>12</v>
      </c>
      <c r="BD113" s="233">
        <f t="shared" ref="BD113:BD130" si="51">AVERAGE(C113,O113,AA113,AI113,AQ113,AY113)</f>
        <v>4.4361111111111109</v>
      </c>
    </row>
    <row r="114" spans="1:79" ht="15.75" customHeight="1">
      <c r="A114" s="2">
        <v>44026.354505868054</v>
      </c>
      <c r="B114" s="518"/>
      <c r="C114" s="36">
        <f t="shared" si="34"/>
        <v>4.4444444444444446</v>
      </c>
      <c r="D114" s="3">
        <v>5</v>
      </c>
      <c r="E114" s="31">
        <f t="shared" si="35"/>
        <v>3</v>
      </c>
      <c r="F114" s="31">
        <f t="shared" si="35"/>
        <v>4</v>
      </c>
      <c r="G114" s="31">
        <f t="shared" si="35"/>
        <v>5</v>
      </c>
      <c r="H114" s="31">
        <f t="shared" si="35"/>
        <v>5</v>
      </c>
      <c r="I114" s="3">
        <v>3</v>
      </c>
      <c r="J114" s="3">
        <v>6</v>
      </c>
      <c r="K114" s="3">
        <v>5</v>
      </c>
      <c r="L114" s="13">
        <v>4</v>
      </c>
      <c r="M114" s="10">
        <f t="shared" si="47"/>
        <v>40</v>
      </c>
      <c r="N114" s="13"/>
      <c r="O114" s="265">
        <f>AVERAGE(P114:X114)</f>
        <v>5.2222222222222223</v>
      </c>
      <c r="P114" s="3">
        <v>6</v>
      </c>
      <c r="Q114" s="3">
        <v>5</v>
      </c>
      <c r="R114" s="3">
        <v>5</v>
      </c>
      <c r="S114" s="3">
        <v>5</v>
      </c>
      <c r="T114" s="3">
        <v>4</v>
      </c>
      <c r="U114" s="3">
        <v>6</v>
      </c>
      <c r="V114" s="3">
        <v>6</v>
      </c>
      <c r="W114" s="3">
        <v>5</v>
      </c>
      <c r="X114" s="9">
        <v>5</v>
      </c>
      <c r="Y114" s="10">
        <f t="shared" si="48"/>
        <v>47</v>
      </c>
      <c r="Z114" s="10"/>
      <c r="AA114" s="36">
        <f t="shared" si="49"/>
        <v>3.2</v>
      </c>
      <c r="AB114" s="31">
        <f t="shared" si="36"/>
        <v>3</v>
      </c>
      <c r="AC114" s="3">
        <v>1</v>
      </c>
      <c r="AD114" s="31">
        <f t="shared" si="37"/>
        <v>1</v>
      </c>
      <c r="AE114" s="32">
        <f t="shared" si="37"/>
        <v>6</v>
      </c>
      <c r="AF114" s="61">
        <f t="shared" si="37"/>
        <v>5</v>
      </c>
      <c r="AG114" s="10">
        <f t="shared" si="38"/>
        <v>16</v>
      </c>
      <c r="AH114" s="3"/>
      <c r="AI114" s="36">
        <f t="shared" si="39"/>
        <v>3.4</v>
      </c>
      <c r="AJ114" s="3">
        <v>5</v>
      </c>
      <c r="AK114" s="3">
        <v>4</v>
      </c>
      <c r="AL114" s="3">
        <v>3</v>
      </c>
      <c r="AM114" s="3">
        <v>2</v>
      </c>
      <c r="AN114" s="9">
        <v>3</v>
      </c>
      <c r="AO114" s="10">
        <f t="shared" si="40"/>
        <v>17</v>
      </c>
      <c r="AP114" s="3"/>
      <c r="AQ114" s="36">
        <f t="shared" si="41"/>
        <v>4.75</v>
      </c>
      <c r="AR114" s="31">
        <f t="shared" si="42"/>
        <v>5</v>
      </c>
      <c r="AS114" s="32">
        <v>4</v>
      </c>
      <c r="AT114" s="31">
        <f t="shared" si="43"/>
        <v>4</v>
      </c>
      <c r="AU114" s="61">
        <f t="shared" si="43"/>
        <v>6</v>
      </c>
      <c r="AV114" s="331">
        <f t="shared" si="44"/>
        <v>19</v>
      </c>
      <c r="AW114" s="3"/>
      <c r="AX114" s="3"/>
      <c r="AY114" s="36">
        <f t="shared" si="45"/>
        <v>6.5</v>
      </c>
      <c r="AZ114" s="3">
        <v>6</v>
      </c>
      <c r="BA114" s="61">
        <f t="shared" si="46"/>
        <v>7</v>
      </c>
      <c r="BB114" s="129">
        <f t="shared" si="50"/>
        <v>13</v>
      </c>
      <c r="BD114" s="233">
        <f t="shared" si="51"/>
        <v>4.5861111111111112</v>
      </c>
    </row>
    <row r="115" spans="1:79" ht="15.75" customHeight="1">
      <c r="A115" s="2">
        <v>44038.920173287042</v>
      </c>
      <c r="B115" s="518"/>
      <c r="C115" s="36">
        <f t="shared" si="34"/>
        <v>3.8888888888888888</v>
      </c>
      <c r="D115" s="3">
        <v>4</v>
      </c>
      <c r="E115" s="31">
        <f t="shared" si="35"/>
        <v>5</v>
      </c>
      <c r="F115" s="31">
        <f t="shared" si="35"/>
        <v>4</v>
      </c>
      <c r="G115" s="31">
        <f t="shared" si="35"/>
        <v>2</v>
      </c>
      <c r="H115" s="31">
        <f t="shared" si="35"/>
        <v>3</v>
      </c>
      <c r="I115" s="3">
        <v>4</v>
      </c>
      <c r="J115" s="3">
        <v>6</v>
      </c>
      <c r="K115" s="3">
        <v>3</v>
      </c>
      <c r="L115" s="13">
        <v>4</v>
      </c>
      <c r="M115" s="10">
        <f t="shared" si="47"/>
        <v>35</v>
      </c>
      <c r="N115" s="13"/>
      <c r="O115" s="265">
        <f t="shared" ref="O115:O120" si="52">AVERAGE(P115:X115)</f>
        <v>5</v>
      </c>
      <c r="P115" s="3">
        <v>5</v>
      </c>
      <c r="Q115" s="3">
        <v>5</v>
      </c>
      <c r="R115" s="3">
        <v>5</v>
      </c>
      <c r="S115" s="3">
        <v>5</v>
      </c>
      <c r="T115" s="3">
        <v>4</v>
      </c>
      <c r="U115" s="3">
        <v>6</v>
      </c>
      <c r="V115" s="3">
        <v>6</v>
      </c>
      <c r="W115" s="3">
        <v>4</v>
      </c>
      <c r="X115" s="9">
        <v>5</v>
      </c>
      <c r="Y115" s="10">
        <f t="shared" si="48"/>
        <v>45</v>
      </c>
      <c r="Z115" s="10"/>
      <c r="AA115" s="36">
        <f t="shared" si="49"/>
        <v>2.6</v>
      </c>
      <c r="AB115" s="31">
        <f t="shared" si="36"/>
        <v>3</v>
      </c>
      <c r="AC115" s="3">
        <v>1</v>
      </c>
      <c r="AD115" s="31">
        <f t="shared" si="37"/>
        <v>2</v>
      </c>
      <c r="AE115" s="32">
        <f t="shared" si="37"/>
        <v>5</v>
      </c>
      <c r="AF115" s="61">
        <f t="shared" si="37"/>
        <v>2</v>
      </c>
      <c r="AG115" s="10">
        <f t="shared" si="38"/>
        <v>13</v>
      </c>
      <c r="AH115" s="3"/>
      <c r="AI115" s="36">
        <f t="shared" si="39"/>
        <v>4.2</v>
      </c>
      <c r="AJ115" s="3">
        <v>6</v>
      </c>
      <c r="AK115" s="3">
        <v>4</v>
      </c>
      <c r="AL115" s="3">
        <v>2</v>
      </c>
      <c r="AM115" s="3">
        <v>4</v>
      </c>
      <c r="AN115" s="9">
        <v>5</v>
      </c>
      <c r="AO115" s="10">
        <f t="shared" si="40"/>
        <v>21</v>
      </c>
      <c r="AP115" s="3"/>
      <c r="AQ115" s="36">
        <f t="shared" si="41"/>
        <v>5</v>
      </c>
      <c r="AR115" s="31">
        <f t="shared" si="42"/>
        <v>5</v>
      </c>
      <c r="AS115" s="32">
        <v>4</v>
      </c>
      <c r="AT115" s="31">
        <f t="shared" si="43"/>
        <v>5</v>
      </c>
      <c r="AU115" s="61">
        <f t="shared" si="43"/>
        <v>6</v>
      </c>
      <c r="AV115" s="331">
        <f t="shared" si="44"/>
        <v>20</v>
      </c>
      <c r="AW115" s="3"/>
      <c r="AX115" s="3"/>
      <c r="AY115" s="36">
        <f t="shared" si="45"/>
        <v>6.5</v>
      </c>
      <c r="AZ115" s="3">
        <v>6</v>
      </c>
      <c r="BA115" s="61">
        <f t="shared" si="46"/>
        <v>7</v>
      </c>
      <c r="BB115" s="129">
        <f t="shared" si="50"/>
        <v>13</v>
      </c>
      <c r="BD115" s="233">
        <f t="shared" si="51"/>
        <v>4.5314814814814817</v>
      </c>
    </row>
    <row r="116" spans="1:79" ht="15.75" customHeight="1">
      <c r="A116" s="7" t="s">
        <v>23</v>
      </c>
      <c r="B116" s="518"/>
      <c r="C116" s="36">
        <f t="shared" si="34"/>
        <v>4.2222222222222223</v>
      </c>
      <c r="D116" s="6">
        <v>4</v>
      </c>
      <c r="E116" s="31">
        <f t="shared" si="35"/>
        <v>4</v>
      </c>
      <c r="F116" s="31">
        <f t="shared" si="35"/>
        <v>4</v>
      </c>
      <c r="G116" s="31">
        <f t="shared" si="35"/>
        <v>3</v>
      </c>
      <c r="H116" s="31">
        <f t="shared" si="35"/>
        <v>3</v>
      </c>
      <c r="I116" s="6">
        <v>4</v>
      </c>
      <c r="J116" s="6">
        <v>6</v>
      </c>
      <c r="K116" s="6">
        <v>5</v>
      </c>
      <c r="L116" s="14">
        <v>5</v>
      </c>
      <c r="M116" s="10">
        <f t="shared" si="47"/>
        <v>38</v>
      </c>
      <c r="N116" s="14"/>
      <c r="O116" s="265">
        <f t="shared" si="52"/>
        <v>5.1111111111111107</v>
      </c>
      <c r="P116" s="6">
        <v>7</v>
      </c>
      <c r="Q116" s="6">
        <v>6</v>
      </c>
      <c r="R116" s="6">
        <v>6</v>
      </c>
      <c r="S116" s="6">
        <v>5</v>
      </c>
      <c r="T116" s="6">
        <v>5</v>
      </c>
      <c r="U116" s="6">
        <v>4</v>
      </c>
      <c r="V116" s="6">
        <v>4</v>
      </c>
      <c r="W116" s="6">
        <v>5</v>
      </c>
      <c r="X116" s="15">
        <v>4</v>
      </c>
      <c r="Y116" s="10">
        <f t="shared" si="48"/>
        <v>46</v>
      </c>
      <c r="Z116" s="10"/>
      <c r="AA116" s="36">
        <f t="shared" si="49"/>
        <v>3</v>
      </c>
      <c r="AB116" s="31">
        <f t="shared" si="36"/>
        <v>3</v>
      </c>
      <c r="AC116" s="6">
        <v>3</v>
      </c>
      <c r="AD116" s="31">
        <f t="shared" si="37"/>
        <v>2</v>
      </c>
      <c r="AE116" s="32">
        <f t="shared" si="37"/>
        <v>2</v>
      </c>
      <c r="AF116" s="61">
        <f t="shared" si="37"/>
        <v>5</v>
      </c>
      <c r="AG116" s="10">
        <f t="shared" si="38"/>
        <v>15</v>
      </c>
      <c r="AH116" s="6"/>
      <c r="AI116" s="36">
        <f t="shared" si="39"/>
        <v>2.6</v>
      </c>
      <c r="AJ116" s="6">
        <v>4</v>
      </c>
      <c r="AK116" s="6">
        <v>2</v>
      </c>
      <c r="AL116" s="6">
        <v>2</v>
      </c>
      <c r="AM116" s="6">
        <v>2</v>
      </c>
      <c r="AN116" s="15">
        <v>3</v>
      </c>
      <c r="AO116" s="10">
        <f t="shared" si="40"/>
        <v>13</v>
      </c>
      <c r="AP116" s="6"/>
      <c r="AQ116" s="36">
        <f t="shared" si="41"/>
        <v>5</v>
      </c>
      <c r="AR116" s="31">
        <f t="shared" si="42"/>
        <v>4</v>
      </c>
      <c r="AS116" s="33">
        <v>4</v>
      </c>
      <c r="AT116" s="31">
        <f t="shared" si="43"/>
        <v>6</v>
      </c>
      <c r="AU116" s="61">
        <f t="shared" si="43"/>
        <v>6</v>
      </c>
      <c r="AV116" s="331">
        <f t="shared" si="44"/>
        <v>20</v>
      </c>
      <c r="AW116" s="6"/>
      <c r="AX116" s="6"/>
      <c r="AY116" s="36">
        <f t="shared" si="45"/>
        <v>6</v>
      </c>
      <c r="AZ116" s="6">
        <v>6</v>
      </c>
      <c r="BA116" s="61">
        <f t="shared" si="46"/>
        <v>6</v>
      </c>
      <c r="BB116" s="129">
        <f t="shared" si="50"/>
        <v>12</v>
      </c>
      <c r="BD116" s="233">
        <f t="shared" si="51"/>
        <v>4.322222222222222</v>
      </c>
      <c r="BV116" s="6"/>
      <c r="BW116" s="6"/>
      <c r="BX116" s="6"/>
      <c r="BY116" s="6"/>
      <c r="BZ116" s="6"/>
      <c r="CA116" s="6"/>
    </row>
    <row r="117" spans="1:79" ht="15.75" customHeight="1">
      <c r="A117" s="7" t="s">
        <v>24</v>
      </c>
      <c r="B117" s="518"/>
      <c r="C117" s="36">
        <f t="shared" si="34"/>
        <v>4.7777777777777777</v>
      </c>
      <c r="D117" s="6">
        <v>5</v>
      </c>
      <c r="E117" s="31">
        <f t="shared" si="35"/>
        <v>6</v>
      </c>
      <c r="F117" s="31">
        <f t="shared" si="35"/>
        <v>4</v>
      </c>
      <c r="G117" s="31">
        <f t="shared" si="35"/>
        <v>2</v>
      </c>
      <c r="H117" s="31">
        <f t="shared" si="35"/>
        <v>5</v>
      </c>
      <c r="I117" s="6">
        <v>5</v>
      </c>
      <c r="J117" s="6">
        <v>5</v>
      </c>
      <c r="K117" s="6">
        <v>6</v>
      </c>
      <c r="L117" s="14">
        <v>5</v>
      </c>
      <c r="M117" s="10">
        <f t="shared" si="47"/>
        <v>43</v>
      </c>
      <c r="N117" s="14"/>
      <c r="O117" s="265">
        <f t="shared" si="52"/>
        <v>5</v>
      </c>
      <c r="P117" s="6">
        <v>5</v>
      </c>
      <c r="Q117" s="6">
        <v>5</v>
      </c>
      <c r="R117" s="6">
        <v>6</v>
      </c>
      <c r="S117" s="6">
        <v>5</v>
      </c>
      <c r="T117" s="6">
        <v>5</v>
      </c>
      <c r="U117" s="6">
        <v>6</v>
      </c>
      <c r="V117" s="6">
        <v>6</v>
      </c>
      <c r="W117" s="6">
        <v>4</v>
      </c>
      <c r="X117" s="15">
        <v>3</v>
      </c>
      <c r="Y117" s="10">
        <f t="shared" si="48"/>
        <v>45</v>
      </c>
      <c r="Z117" s="10"/>
      <c r="AA117" s="36">
        <f t="shared" si="49"/>
        <v>3.2</v>
      </c>
      <c r="AB117" s="31">
        <f t="shared" si="36"/>
        <v>4</v>
      </c>
      <c r="AC117" s="6">
        <v>2</v>
      </c>
      <c r="AD117" s="31">
        <f t="shared" si="37"/>
        <v>2</v>
      </c>
      <c r="AE117" s="32">
        <f t="shared" si="37"/>
        <v>6</v>
      </c>
      <c r="AF117" s="61">
        <f t="shared" si="37"/>
        <v>2</v>
      </c>
      <c r="AG117" s="10">
        <f t="shared" si="38"/>
        <v>16</v>
      </c>
      <c r="AH117" s="6"/>
      <c r="AI117" s="36">
        <f t="shared" si="39"/>
        <v>4.4000000000000004</v>
      </c>
      <c r="AJ117" s="6">
        <v>5</v>
      </c>
      <c r="AK117" s="6">
        <v>4</v>
      </c>
      <c r="AL117" s="6">
        <v>6</v>
      </c>
      <c r="AM117" s="6">
        <v>3</v>
      </c>
      <c r="AN117" s="15">
        <v>4</v>
      </c>
      <c r="AO117" s="10">
        <f t="shared" si="40"/>
        <v>22</v>
      </c>
      <c r="AP117" s="6"/>
      <c r="AQ117" s="36">
        <f t="shared" si="41"/>
        <v>5.25</v>
      </c>
      <c r="AR117" s="31">
        <f t="shared" si="42"/>
        <v>3</v>
      </c>
      <c r="AS117" s="33">
        <v>6</v>
      </c>
      <c r="AT117" s="31">
        <f t="shared" si="43"/>
        <v>6</v>
      </c>
      <c r="AU117" s="61">
        <f t="shared" si="43"/>
        <v>6</v>
      </c>
      <c r="AV117" s="331">
        <f t="shared" si="44"/>
        <v>21</v>
      </c>
      <c r="AW117" s="6"/>
      <c r="AX117" s="6"/>
      <c r="AY117" s="36">
        <f t="shared" si="45"/>
        <v>7</v>
      </c>
      <c r="AZ117" s="6">
        <v>7</v>
      </c>
      <c r="BA117" s="61">
        <f t="shared" si="46"/>
        <v>7</v>
      </c>
      <c r="BB117" s="129">
        <f t="shared" si="50"/>
        <v>14</v>
      </c>
      <c r="BD117" s="233">
        <f t="shared" si="51"/>
        <v>4.9379629629629633</v>
      </c>
      <c r="BV117" s="6"/>
      <c r="BW117" s="6"/>
      <c r="BX117" s="6"/>
      <c r="BY117" s="6"/>
      <c r="BZ117" s="6"/>
      <c r="CA117" s="6"/>
    </row>
    <row r="118" spans="1:79" ht="15.75" customHeight="1">
      <c r="A118" s="7" t="s">
        <v>25</v>
      </c>
      <c r="B118" s="518"/>
      <c r="C118" s="36">
        <f t="shared" si="34"/>
        <v>3.2222222222222223</v>
      </c>
      <c r="D118" s="6">
        <v>4</v>
      </c>
      <c r="E118" s="31">
        <f t="shared" si="35"/>
        <v>3</v>
      </c>
      <c r="F118" s="31">
        <f t="shared" si="35"/>
        <v>3</v>
      </c>
      <c r="G118" s="31">
        <f t="shared" si="35"/>
        <v>2</v>
      </c>
      <c r="H118" s="31">
        <f t="shared" si="35"/>
        <v>3</v>
      </c>
      <c r="I118" s="6">
        <v>4</v>
      </c>
      <c r="J118" s="6">
        <v>4</v>
      </c>
      <c r="K118" s="6">
        <v>3</v>
      </c>
      <c r="L118" s="14">
        <v>3</v>
      </c>
      <c r="M118" s="10">
        <f t="shared" si="47"/>
        <v>29</v>
      </c>
      <c r="N118" s="14"/>
      <c r="O118" s="265">
        <f t="shared" si="52"/>
        <v>4.4444444444444446</v>
      </c>
      <c r="P118" s="6">
        <v>5</v>
      </c>
      <c r="Q118" s="6">
        <v>4</v>
      </c>
      <c r="R118" s="6">
        <v>7</v>
      </c>
      <c r="S118" s="6">
        <v>5</v>
      </c>
      <c r="T118" s="6">
        <v>4</v>
      </c>
      <c r="U118" s="6">
        <v>3</v>
      </c>
      <c r="V118" s="6">
        <v>7</v>
      </c>
      <c r="W118" s="6">
        <v>3</v>
      </c>
      <c r="X118" s="15">
        <v>2</v>
      </c>
      <c r="Y118" s="10">
        <f t="shared" si="48"/>
        <v>40</v>
      </c>
      <c r="Z118" s="10"/>
      <c r="AA118" s="36">
        <f t="shared" si="49"/>
        <v>2.8</v>
      </c>
      <c r="AB118" s="31">
        <f t="shared" si="36"/>
        <v>4</v>
      </c>
      <c r="AC118" s="6">
        <v>1</v>
      </c>
      <c r="AD118" s="31">
        <f t="shared" si="37"/>
        <v>1</v>
      </c>
      <c r="AE118" s="32">
        <f t="shared" si="37"/>
        <v>7</v>
      </c>
      <c r="AF118" s="61">
        <f t="shared" si="37"/>
        <v>1</v>
      </c>
      <c r="AG118" s="10">
        <f t="shared" si="38"/>
        <v>14</v>
      </c>
      <c r="AH118" s="6"/>
      <c r="AI118" s="36">
        <f t="shared" si="39"/>
        <v>4.4000000000000004</v>
      </c>
      <c r="AJ118" s="6">
        <v>5</v>
      </c>
      <c r="AK118" s="6">
        <v>3</v>
      </c>
      <c r="AL118" s="6">
        <v>5</v>
      </c>
      <c r="AM118" s="6">
        <v>3</v>
      </c>
      <c r="AN118" s="15">
        <v>6</v>
      </c>
      <c r="AO118" s="10">
        <f t="shared" si="40"/>
        <v>22</v>
      </c>
      <c r="AP118" s="6"/>
      <c r="AQ118" s="36">
        <f t="shared" si="41"/>
        <v>3.5</v>
      </c>
      <c r="AR118" s="31">
        <f t="shared" si="42"/>
        <v>3</v>
      </c>
      <c r="AS118" s="33">
        <v>2</v>
      </c>
      <c r="AT118" s="31">
        <f t="shared" si="43"/>
        <v>3</v>
      </c>
      <c r="AU118" s="61">
        <f t="shared" si="43"/>
        <v>6</v>
      </c>
      <c r="AV118" s="331">
        <f t="shared" ref="AV118:AV131" si="53">SUM(AR118:AU118)</f>
        <v>14</v>
      </c>
      <c r="AW118" s="6"/>
      <c r="AX118" s="6"/>
      <c r="AY118" s="36">
        <f t="shared" si="45"/>
        <v>7</v>
      </c>
      <c r="AZ118" s="6">
        <v>7</v>
      </c>
      <c r="BA118" s="61">
        <f t="shared" si="46"/>
        <v>7</v>
      </c>
      <c r="BB118" s="129">
        <f t="shared" si="50"/>
        <v>14</v>
      </c>
      <c r="BD118" s="233">
        <f t="shared" si="51"/>
        <v>4.2277777777777779</v>
      </c>
      <c r="BV118" s="6"/>
      <c r="BW118" s="6"/>
      <c r="BX118" s="6"/>
      <c r="BY118" s="6"/>
      <c r="BZ118" s="6"/>
      <c r="CA118" s="6"/>
    </row>
    <row r="119" spans="1:79" ht="15.75" customHeight="1">
      <c r="A119" s="7" t="s">
        <v>154</v>
      </c>
      <c r="B119" s="518"/>
      <c r="C119" s="36">
        <f t="shared" si="34"/>
        <v>3.3333333333333335</v>
      </c>
      <c r="D119" s="6">
        <v>4</v>
      </c>
      <c r="E119" s="31">
        <f t="shared" si="35"/>
        <v>3</v>
      </c>
      <c r="F119" s="31">
        <f t="shared" si="35"/>
        <v>5</v>
      </c>
      <c r="G119" s="31">
        <f t="shared" si="35"/>
        <v>3</v>
      </c>
      <c r="H119" s="31">
        <f t="shared" si="35"/>
        <v>2</v>
      </c>
      <c r="I119" s="6">
        <v>4</v>
      </c>
      <c r="J119" s="6">
        <v>3</v>
      </c>
      <c r="K119" s="6">
        <v>3</v>
      </c>
      <c r="L119" s="14">
        <v>3</v>
      </c>
      <c r="M119" s="10">
        <f t="shared" si="47"/>
        <v>30</v>
      </c>
      <c r="N119" s="14"/>
      <c r="O119" s="265">
        <f t="shared" si="52"/>
        <v>4.333333333333333</v>
      </c>
      <c r="P119" s="6">
        <v>4</v>
      </c>
      <c r="Q119" s="6">
        <v>3</v>
      </c>
      <c r="R119" s="6">
        <v>6</v>
      </c>
      <c r="S119" s="6">
        <v>6</v>
      </c>
      <c r="T119" s="6">
        <v>3</v>
      </c>
      <c r="U119" s="6">
        <v>6</v>
      </c>
      <c r="V119" s="6">
        <v>6</v>
      </c>
      <c r="W119" s="6">
        <v>1</v>
      </c>
      <c r="X119" s="15">
        <v>4</v>
      </c>
      <c r="Y119" s="10">
        <f t="shared" si="48"/>
        <v>39</v>
      </c>
      <c r="Z119" s="10"/>
      <c r="AA119" s="36">
        <f t="shared" si="49"/>
        <v>3.2</v>
      </c>
      <c r="AB119" s="31">
        <f t="shared" si="36"/>
        <v>2</v>
      </c>
      <c r="AC119" s="6">
        <v>2</v>
      </c>
      <c r="AD119" s="31">
        <f t="shared" si="37"/>
        <v>2</v>
      </c>
      <c r="AE119" s="32">
        <f t="shared" si="37"/>
        <v>7</v>
      </c>
      <c r="AF119" s="61">
        <f t="shared" si="37"/>
        <v>3</v>
      </c>
      <c r="AG119" s="10">
        <f t="shared" si="38"/>
        <v>16</v>
      </c>
      <c r="AH119" s="6"/>
      <c r="AI119" s="36">
        <f t="shared" si="39"/>
        <v>5.8</v>
      </c>
      <c r="AJ119" s="6">
        <v>6</v>
      </c>
      <c r="AK119" s="6">
        <v>6</v>
      </c>
      <c r="AL119" s="6">
        <v>7</v>
      </c>
      <c r="AM119" s="6">
        <v>5</v>
      </c>
      <c r="AN119" s="15">
        <v>5</v>
      </c>
      <c r="AO119" s="10">
        <f t="shared" si="40"/>
        <v>29</v>
      </c>
      <c r="AP119" s="6"/>
      <c r="AQ119" s="36">
        <f t="shared" si="41"/>
        <v>5</v>
      </c>
      <c r="AR119" s="31">
        <f t="shared" si="42"/>
        <v>6</v>
      </c>
      <c r="AS119" s="33">
        <v>2</v>
      </c>
      <c r="AT119" s="31">
        <f t="shared" si="43"/>
        <v>5</v>
      </c>
      <c r="AU119" s="61">
        <f t="shared" si="43"/>
        <v>7</v>
      </c>
      <c r="AV119" s="331">
        <f t="shared" si="53"/>
        <v>20</v>
      </c>
      <c r="AW119" s="6"/>
      <c r="AX119" s="6"/>
      <c r="AY119" s="36">
        <f t="shared" si="45"/>
        <v>4.5</v>
      </c>
      <c r="AZ119" s="6">
        <v>4</v>
      </c>
      <c r="BA119" s="61">
        <f t="shared" si="46"/>
        <v>5</v>
      </c>
      <c r="BB119" s="129">
        <f t="shared" si="50"/>
        <v>9</v>
      </c>
      <c r="BD119" s="233">
        <f t="shared" si="51"/>
        <v>4.3611111111111116</v>
      </c>
      <c r="BV119" s="6"/>
      <c r="BW119" s="6"/>
      <c r="BX119" s="6"/>
      <c r="BY119" s="6"/>
      <c r="BZ119" s="6"/>
      <c r="CA119" s="6"/>
    </row>
    <row r="120" spans="1:79" ht="15.75" customHeight="1">
      <c r="A120" s="7" t="s">
        <v>27</v>
      </c>
      <c r="B120" s="518"/>
      <c r="C120" s="36">
        <f t="shared" si="34"/>
        <v>6.1111111111111107</v>
      </c>
      <c r="D120" s="6">
        <v>7</v>
      </c>
      <c r="E120" s="31">
        <f t="shared" si="35"/>
        <v>7</v>
      </c>
      <c r="F120" s="31">
        <f t="shared" si="35"/>
        <v>6</v>
      </c>
      <c r="G120" s="31">
        <f t="shared" si="35"/>
        <v>4</v>
      </c>
      <c r="H120" s="31">
        <f t="shared" si="35"/>
        <v>6</v>
      </c>
      <c r="I120" s="6">
        <v>7</v>
      </c>
      <c r="J120" s="6">
        <v>6</v>
      </c>
      <c r="K120" s="6">
        <v>6</v>
      </c>
      <c r="L120" s="14">
        <v>6</v>
      </c>
      <c r="M120" s="10">
        <f t="shared" si="47"/>
        <v>55</v>
      </c>
      <c r="N120" s="14"/>
      <c r="O120" s="265">
        <f t="shared" si="52"/>
        <v>3.1111111111111112</v>
      </c>
      <c r="P120" s="6">
        <v>4</v>
      </c>
      <c r="Q120" s="6">
        <v>4</v>
      </c>
      <c r="R120" s="6">
        <v>4</v>
      </c>
      <c r="S120" s="6">
        <v>4</v>
      </c>
      <c r="T120" s="6">
        <v>2</v>
      </c>
      <c r="U120" s="6">
        <v>3</v>
      </c>
      <c r="V120" s="6">
        <v>4</v>
      </c>
      <c r="W120" s="6">
        <v>1</v>
      </c>
      <c r="X120" s="15">
        <v>2</v>
      </c>
      <c r="Y120" s="10">
        <f t="shared" si="48"/>
        <v>28</v>
      </c>
      <c r="Z120" s="10"/>
      <c r="AA120" s="36">
        <f t="shared" si="49"/>
        <v>2.2000000000000002</v>
      </c>
      <c r="AB120" s="31">
        <f t="shared" si="36"/>
        <v>1</v>
      </c>
      <c r="AC120" s="6">
        <v>7</v>
      </c>
      <c r="AD120" s="31">
        <f t="shared" si="37"/>
        <v>1</v>
      </c>
      <c r="AE120" s="32">
        <f t="shared" si="37"/>
        <v>1</v>
      </c>
      <c r="AF120" s="61">
        <f t="shared" si="37"/>
        <v>1</v>
      </c>
      <c r="AG120" s="10">
        <f t="shared" si="38"/>
        <v>11</v>
      </c>
      <c r="AH120" s="6"/>
      <c r="AI120" s="36">
        <f t="shared" si="39"/>
        <v>2.2000000000000002</v>
      </c>
      <c r="AJ120" s="6">
        <v>5</v>
      </c>
      <c r="AK120" s="6">
        <v>2</v>
      </c>
      <c r="AL120" s="6">
        <v>2</v>
      </c>
      <c r="AM120" s="14">
        <v>1</v>
      </c>
      <c r="AN120" s="89">
        <v>1</v>
      </c>
      <c r="AO120" s="10">
        <f t="shared" si="40"/>
        <v>11</v>
      </c>
      <c r="AP120" s="6"/>
      <c r="AQ120" s="36">
        <f t="shared" si="41"/>
        <v>3.25</v>
      </c>
      <c r="AR120" s="31">
        <f t="shared" si="42"/>
        <v>3</v>
      </c>
      <c r="AS120" s="33">
        <v>6</v>
      </c>
      <c r="AT120" s="31">
        <f t="shared" si="43"/>
        <v>2</v>
      </c>
      <c r="AU120" s="61">
        <f t="shared" si="43"/>
        <v>2</v>
      </c>
      <c r="AV120" s="331">
        <f t="shared" si="53"/>
        <v>13</v>
      </c>
      <c r="AW120" s="6"/>
      <c r="AX120" s="6"/>
      <c r="AY120" s="36">
        <f t="shared" si="45"/>
        <v>6</v>
      </c>
      <c r="AZ120" s="6">
        <v>6</v>
      </c>
      <c r="BA120" s="61">
        <f t="shared" si="46"/>
        <v>6</v>
      </c>
      <c r="BB120" s="129">
        <f t="shared" si="50"/>
        <v>12</v>
      </c>
      <c r="BD120" s="233">
        <f t="shared" si="51"/>
        <v>3.8120370370370367</v>
      </c>
      <c r="BV120" s="6"/>
      <c r="BW120" s="6"/>
      <c r="BX120" s="6"/>
      <c r="BY120" s="6"/>
      <c r="BZ120" s="6"/>
      <c r="CA120" s="6"/>
    </row>
    <row r="121" spans="1:79" ht="15.75" customHeight="1">
      <c r="A121" s="85" t="s">
        <v>28</v>
      </c>
      <c r="B121" s="522"/>
      <c r="C121" s="36">
        <f t="shared" si="34"/>
        <v>4</v>
      </c>
      <c r="D121" s="6">
        <v>6</v>
      </c>
      <c r="E121" s="31">
        <f t="shared" si="35"/>
        <v>6</v>
      </c>
      <c r="F121" s="31">
        <f t="shared" si="35"/>
        <v>3</v>
      </c>
      <c r="G121" s="31">
        <f t="shared" si="35"/>
        <v>3</v>
      </c>
      <c r="H121" s="31">
        <f t="shared" si="35"/>
        <v>3</v>
      </c>
      <c r="I121" s="6">
        <v>5</v>
      </c>
      <c r="J121" s="6">
        <v>2</v>
      </c>
      <c r="K121" s="6">
        <v>3</v>
      </c>
      <c r="L121" s="14">
        <v>5</v>
      </c>
      <c r="M121" s="10">
        <f t="shared" si="47"/>
        <v>36</v>
      </c>
      <c r="N121" s="14"/>
      <c r="O121" s="265">
        <f>AVERAGE(P121:X121)</f>
        <v>5.666666666666667</v>
      </c>
      <c r="P121" s="6">
        <v>6</v>
      </c>
      <c r="Q121" s="6">
        <v>6</v>
      </c>
      <c r="R121" s="6">
        <v>7</v>
      </c>
      <c r="S121" s="6">
        <v>7</v>
      </c>
      <c r="T121" s="6">
        <v>6</v>
      </c>
      <c r="U121" s="6">
        <v>5</v>
      </c>
      <c r="V121" s="6">
        <v>6</v>
      </c>
      <c r="W121" s="14">
        <v>4</v>
      </c>
      <c r="X121" s="89">
        <v>4</v>
      </c>
      <c r="Y121" s="10">
        <f t="shared" si="48"/>
        <v>51</v>
      </c>
      <c r="Z121" s="10"/>
      <c r="AA121" s="36">
        <f t="shared" si="49"/>
        <v>2</v>
      </c>
      <c r="AB121" s="31">
        <f t="shared" si="36"/>
        <v>2</v>
      </c>
      <c r="AC121" s="6">
        <v>2</v>
      </c>
      <c r="AD121" s="31">
        <f t="shared" ref="AD121:AD129" si="54">$B$109-AD11</f>
        <v>2</v>
      </c>
      <c r="AE121" s="6">
        <v>2</v>
      </c>
      <c r="AF121" s="103">
        <f t="shared" ref="AF121:AF129" si="55">$B$109-AF11</f>
        <v>2</v>
      </c>
      <c r="AG121" s="10">
        <f t="shared" si="38"/>
        <v>10</v>
      </c>
      <c r="AI121" s="36">
        <f t="shared" si="39"/>
        <v>2.4</v>
      </c>
      <c r="AJ121" s="6">
        <v>2</v>
      </c>
      <c r="AK121" s="6">
        <v>3</v>
      </c>
      <c r="AL121" s="6">
        <v>2</v>
      </c>
      <c r="AM121" s="14">
        <v>2</v>
      </c>
      <c r="AN121" s="89">
        <v>3</v>
      </c>
      <c r="AO121" s="10">
        <f t="shared" si="40"/>
        <v>12</v>
      </c>
      <c r="AQ121" s="36">
        <f t="shared" si="41"/>
        <v>4.75</v>
      </c>
      <c r="AR121" s="31">
        <f t="shared" si="42"/>
        <v>3</v>
      </c>
      <c r="AS121" s="6">
        <v>4</v>
      </c>
      <c r="AT121" s="102">
        <f t="shared" si="43"/>
        <v>6</v>
      </c>
      <c r="AU121" s="61">
        <f t="shared" si="43"/>
        <v>6</v>
      </c>
      <c r="AV121" s="331">
        <f t="shared" si="53"/>
        <v>19</v>
      </c>
      <c r="AY121" s="36">
        <f t="shared" si="45"/>
        <v>5.5</v>
      </c>
      <c r="AZ121" s="6">
        <v>5</v>
      </c>
      <c r="BA121" s="61">
        <f t="shared" si="46"/>
        <v>6</v>
      </c>
      <c r="BB121" s="129">
        <f t="shared" si="50"/>
        <v>11</v>
      </c>
      <c r="BD121" s="233">
        <f t="shared" si="51"/>
        <v>4.052777777777778</v>
      </c>
      <c r="BV121" s="6"/>
      <c r="BW121" s="6"/>
      <c r="BX121" s="6"/>
      <c r="BY121" s="6"/>
      <c r="BZ121" s="6"/>
      <c r="CA121" s="6"/>
    </row>
    <row r="122" spans="1:79" ht="15.75" customHeight="1">
      <c r="A122" s="115" t="s">
        <v>29</v>
      </c>
      <c r="B122" s="522"/>
      <c r="C122" s="104">
        <f t="shared" si="34"/>
        <v>2.3333333333333335</v>
      </c>
      <c r="D122" s="87">
        <v>3</v>
      </c>
      <c r="E122" s="106">
        <f t="shared" si="35"/>
        <v>3</v>
      </c>
      <c r="F122" s="106">
        <f t="shared" si="35"/>
        <v>3</v>
      </c>
      <c r="G122" s="106">
        <f t="shared" si="35"/>
        <v>1</v>
      </c>
      <c r="H122" s="106">
        <f t="shared" si="35"/>
        <v>1</v>
      </c>
      <c r="I122" s="87">
        <v>3</v>
      </c>
      <c r="J122" s="87">
        <v>2</v>
      </c>
      <c r="K122" s="87">
        <v>2</v>
      </c>
      <c r="L122" s="87">
        <v>3</v>
      </c>
      <c r="M122" s="10">
        <f t="shared" si="47"/>
        <v>21</v>
      </c>
      <c r="N122" s="14"/>
      <c r="O122" s="266">
        <f t="shared" ref="O122:O131" si="56">AVERAGE(P122:X122)</f>
        <v>5</v>
      </c>
      <c r="P122" s="107">
        <v>1</v>
      </c>
      <c r="Q122" s="87">
        <v>5</v>
      </c>
      <c r="R122" s="87">
        <v>6</v>
      </c>
      <c r="S122" s="87">
        <v>6</v>
      </c>
      <c r="T122" s="87">
        <v>6</v>
      </c>
      <c r="U122" s="87">
        <v>6</v>
      </c>
      <c r="V122" s="87">
        <v>7</v>
      </c>
      <c r="W122" s="87">
        <v>5</v>
      </c>
      <c r="X122" s="88">
        <v>3</v>
      </c>
      <c r="Y122" s="10">
        <f t="shared" si="48"/>
        <v>45</v>
      </c>
      <c r="Z122" s="10"/>
      <c r="AA122" s="104">
        <f t="shared" si="49"/>
        <v>1.8</v>
      </c>
      <c r="AB122" s="108">
        <f t="shared" si="36"/>
        <v>2</v>
      </c>
      <c r="AC122" s="87">
        <v>1</v>
      </c>
      <c r="AD122" s="108">
        <f t="shared" si="54"/>
        <v>1</v>
      </c>
      <c r="AE122" s="87">
        <v>2</v>
      </c>
      <c r="AF122" s="109">
        <f t="shared" si="55"/>
        <v>3</v>
      </c>
      <c r="AG122" s="10">
        <f t="shared" si="38"/>
        <v>9</v>
      </c>
      <c r="AI122" s="104">
        <f t="shared" si="39"/>
        <v>5</v>
      </c>
      <c r="AJ122" s="87">
        <v>6</v>
      </c>
      <c r="AK122" s="87">
        <v>5</v>
      </c>
      <c r="AL122" s="87">
        <v>4</v>
      </c>
      <c r="AM122" s="87">
        <v>4</v>
      </c>
      <c r="AN122" s="88">
        <v>6</v>
      </c>
      <c r="AO122" s="10">
        <f t="shared" si="40"/>
        <v>25</v>
      </c>
      <c r="AQ122" s="36">
        <f t="shared" si="41"/>
        <v>4.75</v>
      </c>
      <c r="AR122" s="108">
        <f t="shared" si="42"/>
        <v>5</v>
      </c>
      <c r="AS122" s="87">
        <v>6</v>
      </c>
      <c r="AT122" s="108">
        <f t="shared" si="43"/>
        <v>2</v>
      </c>
      <c r="AU122" s="109">
        <f t="shared" si="43"/>
        <v>6</v>
      </c>
      <c r="AV122" s="331">
        <f t="shared" si="53"/>
        <v>19</v>
      </c>
      <c r="AY122" s="104">
        <f t="shared" si="45"/>
        <v>6</v>
      </c>
      <c r="AZ122" s="87">
        <v>6</v>
      </c>
      <c r="BA122" s="109">
        <f t="shared" si="46"/>
        <v>6</v>
      </c>
      <c r="BB122" s="129">
        <f t="shared" si="50"/>
        <v>12</v>
      </c>
      <c r="BD122" s="233">
        <f t="shared" si="51"/>
        <v>4.1472222222222221</v>
      </c>
      <c r="BV122" s="6"/>
      <c r="BW122" s="6"/>
      <c r="BX122" s="6"/>
      <c r="BY122" s="6"/>
      <c r="BZ122" s="6"/>
      <c r="CA122" s="6"/>
    </row>
    <row r="123" spans="1:79" ht="15.75" customHeight="1">
      <c r="A123" s="101" t="s">
        <v>30</v>
      </c>
      <c r="B123" s="522"/>
      <c r="C123" s="36">
        <f t="shared" si="34"/>
        <v>5</v>
      </c>
      <c r="D123" s="6">
        <v>6</v>
      </c>
      <c r="E123" s="31">
        <f t="shared" si="35"/>
        <v>6</v>
      </c>
      <c r="F123" s="31">
        <f t="shared" si="35"/>
        <v>6</v>
      </c>
      <c r="G123" s="31">
        <f t="shared" si="35"/>
        <v>3</v>
      </c>
      <c r="H123" s="31">
        <f t="shared" si="35"/>
        <v>2</v>
      </c>
      <c r="I123" s="6">
        <v>6</v>
      </c>
      <c r="J123" s="6">
        <v>5</v>
      </c>
      <c r="K123" s="6">
        <v>6</v>
      </c>
      <c r="L123" s="14">
        <v>5</v>
      </c>
      <c r="M123" s="10">
        <f t="shared" si="47"/>
        <v>45</v>
      </c>
      <c r="N123" s="14"/>
      <c r="O123" s="265">
        <f t="shared" si="56"/>
        <v>5.8888888888888893</v>
      </c>
      <c r="P123" s="6">
        <v>5</v>
      </c>
      <c r="Q123" s="6">
        <v>5</v>
      </c>
      <c r="R123" s="6">
        <v>6</v>
      </c>
      <c r="S123" s="6">
        <v>6</v>
      </c>
      <c r="T123" s="6">
        <v>6</v>
      </c>
      <c r="U123" s="6">
        <v>6</v>
      </c>
      <c r="V123" s="6">
        <v>7</v>
      </c>
      <c r="W123" s="6">
        <v>6</v>
      </c>
      <c r="X123" s="15">
        <v>6</v>
      </c>
      <c r="Y123" s="10">
        <f t="shared" si="48"/>
        <v>53</v>
      </c>
      <c r="Z123" s="10"/>
      <c r="AA123" s="36">
        <f t="shared" si="49"/>
        <v>1.8</v>
      </c>
      <c r="AB123" s="31">
        <f t="shared" si="36"/>
        <v>2</v>
      </c>
      <c r="AC123" s="6">
        <v>2</v>
      </c>
      <c r="AD123" s="31">
        <f t="shared" si="54"/>
        <v>2</v>
      </c>
      <c r="AE123" s="6">
        <v>1</v>
      </c>
      <c r="AF123" s="103">
        <f t="shared" si="55"/>
        <v>2</v>
      </c>
      <c r="AG123" s="10">
        <f t="shared" si="38"/>
        <v>9</v>
      </c>
      <c r="AI123" s="36">
        <f t="shared" si="39"/>
        <v>3.2</v>
      </c>
      <c r="AJ123" s="14">
        <v>5</v>
      </c>
      <c r="AK123" s="14">
        <v>4</v>
      </c>
      <c r="AL123" s="14">
        <v>2</v>
      </c>
      <c r="AM123" s="14">
        <v>1</v>
      </c>
      <c r="AN123" s="15">
        <v>4</v>
      </c>
      <c r="AO123" s="10">
        <f t="shared" si="40"/>
        <v>16</v>
      </c>
      <c r="AQ123" s="36">
        <f t="shared" si="41"/>
        <v>5.75</v>
      </c>
      <c r="AR123" s="31">
        <f t="shared" si="42"/>
        <v>5</v>
      </c>
      <c r="AS123" s="6">
        <v>6</v>
      </c>
      <c r="AT123" s="31">
        <f t="shared" si="43"/>
        <v>6</v>
      </c>
      <c r="AU123" s="103">
        <f t="shared" si="43"/>
        <v>6</v>
      </c>
      <c r="AV123" s="331">
        <f t="shared" si="53"/>
        <v>23</v>
      </c>
      <c r="AY123" s="36">
        <f t="shared" si="45"/>
        <v>6</v>
      </c>
      <c r="AZ123" s="6">
        <v>6</v>
      </c>
      <c r="BA123" s="61">
        <f t="shared" si="46"/>
        <v>6</v>
      </c>
      <c r="BB123" s="129">
        <f t="shared" si="50"/>
        <v>12</v>
      </c>
      <c r="BD123" s="233">
        <f t="shared" si="51"/>
        <v>4.6064814814814818</v>
      </c>
      <c r="BV123" s="6"/>
      <c r="BW123" s="6"/>
      <c r="BX123" s="6"/>
      <c r="BY123" s="6"/>
      <c r="BZ123" s="6"/>
      <c r="CA123" s="6"/>
    </row>
    <row r="124" spans="1:79" ht="15.75" customHeight="1">
      <c r="A124" s="85" t="s">
        <v>31</v>
      </c>
      <c r="B124" s="522"/>
      <c r="C124" s="36">
        <f t="shared" si="34"/>
        <v>3.8888888888888888</v>
      </c>
      <c r="D124" s="6">
        <v>3</v>
      </c>
      <c r="E124" s="31">
        <f t="shared" si="35"/>
        <v>3</v>
      </c>
      <c r="F124" s="31">
        <f t="shared" si="35"/>
        <v>5</v>
      </c>
      <c r="G124" s="31">
        <f t="shared" si="35"/>
        <v>2</v>
      </c>
      <c r="H124" s="31">
        <f t="shared" si="35"/>
        <v>2</v>
      </c>
      <c r="I124" s="6">
        <v>5</v>
      </c>
      <c r="J124" s="6">
        <v>5</v>
      </c>
      <c r="K124" s="6">
        <v>5</v>
      </c>
      <c r="L124" s="14">
        <v>5</v>
      </c>
      <c r="M124" s="10">
        <f t="shared" si="47"/>
        <v>35</v>
      </c>
      <c r="N124" s="14"/>
      <c r="O124" s="265">
        <f t="shared" si="56"/>
        <v>4.7777777777777777</v>
      </c>
      <c r="P124" s="6">
        <v>4</v>
      </c>
      <c r="Q124" s="6">
        <v>5</v>
      </c>
      <c r="R124" s="6">
        <v>7</v>
      </c>
      <c r="S124" s="6">
        <v>4</v>
      </c>
      <c r="T124" s="6">
        <v>4</v>
      </c>
      <c r="U124" s="6">
        <v>6</v>
      </c>
      <c r="V124" s="6">
        <v>6</v>
      </c>
      <c r="W124" s="6">
        <v>4</v>
      </c>
      <c r="X124" s="15">
        <v>3</v>
      </c>
      <c r="Y124" s="10">
        <f t="shared" si="48"/>
        <v>43</v>
      </c>
      <c r="Z124" s="10"/>
      <c r="AA124" s="36">
        <f t="shared" si="49"/>
        <v>4.8</v>
      </c>
      <c r="AB124" s="31">
        <f t="shared" si="36"/>
        <v>5</v>
      </c>
      <c r="AC124" s="6">
        <v>5</v>
      </c>
      <c r="AD124" s="31">
        <f t="shared" si="54"/>
        <v>5</v>
      </c>
      <c r="AE124" s="6">
        <v>6</v>
      </c>
      <c r="AF124" s="61">
        <f t="shared" si="55"/>
        <v>3</v>
      </c>
      <c r="AG124" s="10">
        <f t="shared" si="38"/>
        <v>24</v>
      </c>
      <c r="AI124" s="36">
        <f t="shared" si="39"/>
        <v>5.4</v>
      </c>
      <c r="AJ124" s="6">
        <v>7</v>
      </c>
      <c r="AK124" s="6">
        <v>5</v>
      </c>
      <c r="AL124" s="6">
        <v>4</v>
      </c>
      <c r="AM124" s="6">
        <v>6</v>
      </c>
      <c r="AN124" s="15">
        <v>5</v>
      </c>
      <c r="AO124" s="10">
        <f t="shared" si="40"/>
        <v>27</v>
      </c>
      <c r="AQ124" s="36">
        <f>AVERAGE(AR124:AU124)</f>
        <v>3</v>
      </c>
      <c r="AR124" s="31">
        <f t="shared" si="42"/>
        <v>1</v>
      </c>
      <c r="AS124" s="14">
        <v>5</v>
      </c>
      <c r="AT124" s="31">
        <f t="shared" si="43"/>
        <v>3</v>
      </c>
      <c r="AU124" s="61">
        <f t="shared" si="43"/>
        <v>3</v>
      </c>
      <c r="AV124" s="331">
        <f t="shared" si="53"/>
        <v>12</v>
      </c>
      <c r="AY124" s="36">
        <f t="shared" si="45"/>
        <v>7</v>
      </c>
      <c r="AZ124" s="14">
        <v>7</v>
      </c>
      <c r="BA124" s="61">
        <f t="shared" si="46"/>
        <v>7</v>
      </c>
      <c r="BB124" s="129">
        <f t="shared" si="50"/>
        <v>14</v>
      </c>
      <c r="BD124" s="233">
        <f t="shared" si="51"/>
        <v>4.8111111111111109</v>
      </c>
      <c r="BV124" s="6"/>
      <c r="BW124" s="6"/>
      <c r="BX124" s="6"/>
      <c r="BY124" s="6"/>
      <c r="BZ124" s="6"/>
      <c r="CA124" s="6"/>
    </row>
    <row r="125" spans="1:79" ht="15.75" customHeight="1">
      <c r="A125" s="85" t="s">
        <v>32</v>
      </c>
      <c r="B125" s="522"/>
      <c r="C125" s="36">
        <f t="shared" si="34"/>
        <v>4.333333333333333</v>
      </c>
      <c r="D125" s="6">
        <v>6</v>
      </c>
      <c r="E125" s="31">
        <f t="shared" si="35"/>
        <v>6</v>
      </c>
      <c r="F125" s="31">
        <f t="shared" si="35"/>
        <v>6</v>
      </c>
      <c r="G125" s="31">
        <f t="shared" si="35"/>
        <v>1</v>
      </c>
      <c r="H125" s="31">
        <f t="shared" si="35"/>
        <v>2</v>
      </c>
      <c r="I125" s="6">
        <v>1</v>
      </c>
      <c r="J125" s="6">
        <v>5</v>
      </c>
      <c r="K125" s="6">
        <v>7</v>
      </c>
      <c r="L125" s="14">
        <v>5</v>
      </c>
      <c r="M125" s="10">
        <f t="shared" si="47"/>
        <v>39</v>
      </c>
      <c r="N125" s="14"/>
      <c r="O125" s="265">
        <f t="shared" si="56"/>
        <v>5.8888888888888893</v>
      </c>
      <c r="P125" s="6">
        <v>5</v>
      </c>
      <c r="Q125" s="6">
        <v>5</v>
      </c>
      <c r="R125" s="6">
        <v>7</v>
      </c>
      <c r="S125" s="6">
        <v>7</v>
      </c>
      <c r="T125" s="6">
        <v>4</v>
      </c>
      <c r="U125" s="6">
        <v>7</v>
      </c>
      <c r="V125" s="6">
        <v>7</v>
      </c>
      <c r="W125" s="6">
        <v>5</v>
      </c>
      <c r="X125" s="15">
        <v>6</v>
      </c>
      <c r="Y125" s="10">
        <f t="shared" si="48"/>
        <v>53</v>
      </c>
      <c r="Z125" s="10"/>
      <c r="AA125" s="36">
        <f t="shared" si="49"/>
        <v>1.4</v>
      </c>
      <c r="AB125" s="31">
        <f t="shared" si="36"/>
        <v>2</v>
      </c>
      <c r="AC125" s="6">
        <v>1</v>
      </c>
      <c r="AD125" s="31">
        <f t="shared" si="54"/>
        <v>2</v>
      </c>
      <c r="AE125" s="6">
        <v>1</v>
      </c>
      <c r="AF125" s="61">
        <f t="shared" si="55"/>
        <v>1</v>
      </c>
      <c r="AG125" s="10">
        <f t="shared" si="38"/>
        <v>7</v>
      </c>
      <c r="AI125" s="36">
        <f t="shared" si="39"/>
        <v>3.2</v>
      </c>
      <c r="AJ125" s="6">
        <v>6</v>
      </c>
      <c r="AK125" s="6">
        <v>5</v>
      </c>
      <c r="AL125" s="6">
        <v>3</v>
      </c>
      <c r="AM125" s="6">
        <v>1</v>
      </c>
      <c r="AN125" s="15">
        <v>1</v>
      </c>
      <c r="AO125" s="10">
        <f t="shared" si="40"/>
        <v>16</v>
      </c>
      <c r="AQ125" s="36">
        <f t="shared" ref="AQ125:AQ131" si="57">AVERAGE(AR125:AU125)</f>
        <v>3.5</v>
      </c>
      <c r="AR125" s="31">
        <f t="shared" si="42"/>
        <v>3</v>
      </c>
      <c r="AS125" s="14">
        <v>1</v>
      </c>
      <c r="AT125" s="31">
        <f t="shared" si="43"/>
        <v>7</v>
      </c>
      <c r="AU125" s="61">
        <f t="shared" si="43"/>
        <v>3</v>
      </c>
      <c r="AV125" s="331">
        <f t="shared" si="53"/>
        <v>14</v>
      </c>
      <c r="AY125" s="36">
        <f t="shared" si="45"/>
        <v>6.5</v>
      </c>
      <c r="AZ125" s="6">
        <v>6</v>
      </c>
      <c r="BA125" s="61">
        <f t="shared" si="46"/>
        <v>7</v>
      </c>
      <c r="BB125" s="129">
        <f t="shared" si="50"/>
        <v>13</v>
      </c>
      <c r="BD125" s="233">
        <f t="shared" si="51"/>
        <v>4.1370370370370368</v>
      </c>
      <c r="BV125" s="6"/>
      <c r="BW125" s="6"/>
      <c r="BX125" s="6"/>
      <c r="BY125" s="6"/>
      <c r="BZ125" s="6"/>
      <c r="CA125" s="6"/>
    </row>
    <row r="126" spans="1:79" ht="15.75" customHeight="1">
      <c r="A126" s="85" t="s">
        <v>33</v>
      </c>
      <c r="B126" s="522"/>
      <c r="C126" s="36">
        <f t="shared" si="34"/>
        <v>4.1111111111111107</v>
      </c>
      <c r="D126" s="14">
        <v>4</v>
      </c>
      <c r="E126" s="31">
        <f t="shared" si="35"/>
        <v>4</v>
      </c>
      <c r="F126" s="31">
        <f t="shared" si="35"/>
        <v>4</v>
      </c>
      <c r="G126" s="31">
        <f t="shared" si="35"/>
        <v>3</v>
      </c>
      <c r="H126" s="31">
        <f t="shared" si="35"/>
        <v>3</v>
      </c>
      <c r="I126" s="14">
        <v>3</v>
      </c>
      <c r="J126" s="14">
        <v>6</v>
      </c>
      <c r="K126" s="14">
        <v>5</v>
      </c>
      <c r="L126" s="14">
        <v>5</v>
      </c>
      <c r="M126" s="10">
        <f t="shared" si="47"/>
        <v>37</v>
      </c>
      <c r="N126" s="14"/>
      <c r="O126" s="265">
        <f t="shared" si="56"/>
        <v>5.7777777777777777</v>
      </c>
      <c r="P126" s="14">
        <v>5</v>
      </c>
      <c r="Q126" s="14">
        <v>5</v>
      </c>
      <c r="R126" s="14">
        <v>6</v>
      </c>
      <c r="S126" s="14">
        <v>5</v>
      </c>
      <c r="T126" s="14">
        <v>6</v>
      </c>
      <c r="U126" s="14">
        <v>6</v>
      </c>
      <c r="V126" s="14">
        <v>7</v>
      </c>
      <c r="W126" s="14">
        <v>6</v>
      </c>
      <c r="X126" s="15">
        <v>6</v>
      </c>
      <c r="Y126" s="10">
        <f t="shared" si="48"/>
        <v>52</v>
      </c>
      <c r="Z126" s="10"/>
      <c r="AA126" s="36">
        <f t="shared" si="49"/>
        <v>2.8</v>
      </c>
      <c r="AB126" s="31">
        <f t="shared" si="36"/>
        <v>2</v>
      </c>
      <c r="AC126" s="14">
        <v>3</v>
      </c>
      <c r="AD126" s="31">
        <f t="shared" si="54"/>
        <v>3</v>
      </c>
      <c r="AE126" s="14">
        <v>4</v>
      </c>
      <c r="AF126" s="61">
        <f t="shared" si="55"/>
        <v>2</v>
      </c>
      <c r="AG126" s="10">
        <f t="shared" si="38"/>
        <v>14</v>
      </c>
      <c r="AI126" s="36">
        <f t="shared" si="39"/>
        <v>4.8</v>
      </c>
      <c r="AJ126" s="14">
        <v>5</v>
      </c>
      <c r="AK126" s="14">
        <v>4</v>
      </c>
      <c r="AL126" s="14">
        <v>5</v>
      </c>
      <c r="AM126" s="14">
        <v>5</v>
      </c>
      <c r="AN126" s="15">
        <v>5</v>
      </c>
      <c r="AO126" s="10">
        <f t="shared" si="40"/>
        <v>24</v>
      </c>
      <c r="AQ126" s="36">
        <f t="shared" si="57"/>
        <v>4.25</v>
      </c>
      <c r="AR126" s="31">
        <f t="shared" si="42"/>
        <v>3</v>
      </c>
      <c r="AS126" s="14">
        <v>5</v>
      </c>
      <c r="AT126" s="31">
        <f t="shared" si="43"/>
        <v>4</v>
      </c>
      <c r="AU126" s="61">
        <f t="shared" si="43"/>
        <v>5</v>
      </c>
      <c r="AV126" s="331">
        <f t="shared" si="53"/>
        <v>17</v>
      </c>
      <c r="AY126" s="36">
        <f t="shared" si="45"/>
        <v>6</v>
      </c>
      <c r="AZ126" s="6">
        <v>6</v>
      </c>
      <c r="BA126" s="61">
        <f t="shared" si="46"/>
        <v>6</v>
      </c>
      <c r="BB126" s="129">
        <f t="shared" si="50"/>
        <v>12</v>
      </c>
      <c r="BD126" s="233">
        <f t="shared" si="51"/>
        <v>4.6231481481481485</v>
      </c>
      <c r="BV126" s="6"/>
      <c r="BW126" s="6"/>
      <c r="BX126" s="6"/>
      <c r="BY126" s="6"/>
      <c r="BZ126" s="6"/>
      <c r="CA126" s="6"/>
    </row>
    <row r="127" spans="1:79" ht="15.75" customHeight="1">
      <c r="A127" s="85" t="s">
        <v>34</v>
      </c>
      <c r="B127" s="522"/>
      <c r="C127" s="36">
        <f t="shared" si="34"/>
        <v>4.4444444444444446</v>
      </c>
      <c r="D127" s="14">
        <v>6</v>
      </c>
      <c r="E127" s="31">
        <f t="shared" si="35"/>
        <v>7</v>
      </c>
      <c r="F127" s="31">
        <f t="shared" si="35"/>
        <v>4</v>
      </c>
      <c r="G127" s="31">
        <f t="shared" si="35"/>
        <v>2</v>
      </c>
      <c r="H127" s="31">
        <f t="shared" si="35"/>
        <v>2</v>
      </c>
      <c r="I127" s="14">
        <v>6</v>
      </c>
      <c r="J127" s="14">
        <v>1</v>
      </c>
      <c r="K127" s="14">
        <v>6</v>
      </c>
      <c r="L127" s="14">
        <v>6</v>
      </c>
      <c r="M127" s="10">
        <f t="shared" si="47"/>
        <v>40</v>
      </c>
      <c r="N127" s="14"/>
      <c r="O127" s="265">
        <f t="shared" si="56"/>
        <v>6.2222222222222223</v>
      </c>
      <c r="P127" s="14">
        <v>6</v>
      </c>
      <c r="Q127" s="14">
        <v>6</v>
      </c>
      <c r="R127" s="14">
        <v>7</v>
      </c>
      <c r="S127" s="14">
        <v>4</v>
      </c>
      <c r="T127" s="14">
        <v>7</v>
      </c>
      <c r="U127" s="14">
        <v>7</v>
      </c>
      <c r="V127" s="14">
        <v>7</v>
      </c>
      <c r="W127" s="14">
        <v>6</v>
      </c>
      <c r="X127" s="15">
        <v>6</v>
      </c>
      <c r="Y127" s="10">
        <f t="shared" si="48"/>
        <v>56</v>
      </c>
      <c r="Z127" s="10"/>
      <c r="AA127" s="36">
        <f t="shared" si="49"/>
        <v>1.4</v>
      </c>
      <c r="AB127" s="31">
        <f t="shared" si="36"/>
        <v>2</v>
      </c>
      <c r="AC127" s="14">
        <v>1</v>
      </c>
      <c r="AD127" s="31">
        <f t="shared" si="54"/>
        <v>1</v>
      </c>
      <c r="AE127" s="14">
        <v>2</v>
      </c>
      <c r="AF127" s="61">
        <f t="shared" si="55"/>
        <v>1</v>
      </c>
      <c r="AG127" s="10">
        <f>SUM(AB127:AF127)</f>
        <v>7</v>
      </c>
      <c r="AI127" s="36">
        <f t="shared" si="39"/>
        <v>2.4</v>
      </c>
      <c r="AJ127" s="14">
        <v>5</v>
      </c>
      <c r="AK127" s="14">
        <v>2</v>
      </c>
      <c r="AL127" s="14">
        <v>2</v>
      </c>
      <c r="AM127" s="14">
        <v>1</v>
      </c>
      <c r="AN127" s="15">
        <v>2</v>
      </c>
      <c r="AO127" s="10">
        <f>SUM(AJ127:AN127)</f>
        <v>12</v>
      </c>
      <c r="AQ127" s="36">
        <f t="shared" si="57"/>
        <v>4.5</v>
      </c>
      <c r="AR127" s="31">
        <f t="shared" si="42"/>
        <v>4</v>
      </c>
      <c r="AS127" s="14">
        <v>3</v>
      </c>
      <c r="AT127" s="31">
        <f t="shared" si="43"/>
        <v>4</v>
      </c>
      <c r="AU127" s="61">
        <f t="shared" si="43"/>
        <v>7</v>
      </c>
      <c r="AV127" s="331">
        <f t="shared" si="53"/>
        <v>18</v>
      </c>
      <c r="AY127" s="36">
        <f t="shared" si="45"/>
        <v>7</v>
      </c>
      <c r="AZ127" s="6">
        <v>7</v>
      </c>
      <c r="BA127" s="61">
        <f t="shared" si="46"/>
        <v>7</v>
      </c>
      <c r="BB127" s="129">
        <f t="shared" si="50"/>
        <v>14</v>
      </c>
      <c r="BD127" s="233">
        <f t="shared" si="51"/>
        <v>4.3277777777777784</v>
      </c>
      <c r="BV127" s="6"/>
      <c r="BW127" s="6"/>
      <c r="BX127" s="6"/>
      <c r="BY127" s="6"/>
      <c r="BZ127" s="6"/>
      <c r="CA127" s="6"/>
    </row>
    <row r="128" spans="1:79" ht="15.75" customHeight="1">
      <c r="A128" s="85" t="s">
        <v>35</v>
      </c>
      <c r="B128" s="522"/>
      <c r="C128" s="36">
        <f t="shared" si="34"/>
        <v>3.1111111111111112</v>
      </c>
      <c r="D128" s="6">
        <v>2</v>
      </c>
      <c r="E128" s="31">
        <f t="shared" si="35"/>
        <v>6</v>
      </c>
      <c r="F128" s="31">
        <f t="shared" si="35"/>
        <v>2</v>
      </c>
      <c r="G128" s="31">
        <f t="shared" si="35"/>
        <v>3</v>
      </c>
      <c r="H128" s="31">
        <f t="shared" si="35"/>
        <v>2</v>
      </c>
      <c r="I128" s="6">
        <v>6</v>
      </c>
      <c r="J128" s="6">
        <v>2</v>
      </c>
      <c r="K128" s="6">
        <v>2</v>
      </c>
      <c r="L128" s="14">
        <v>3</v>
      </c>
      <c r="M128" s="10">
        <f t="shared" si="47"/>
        <v>28</v>
      </c>
      <c r="N128" s="14"/>
      <c r="O128" s="265">
        <f t="shared" si="56"/>
        <v>3.1111111111111112</v>
      </c>
      <c r="P128" s="14">
        <v>3</v>
      </c>
      <c r="Q128" s="14">
        <v>3</v>
      </c>
      <c r="R128" s="14">
        <v>3</v>
      </c>
      <c r="S128" s="14">
        <v>1</v>
      </c>
      <c r="T128" s="14">
        <v>2</v>
      </c>
      <c r="U128" s="14">
        <v>6</v>
      </c>
      <c r="V128" s="14">
        <v>5</v>
      </c>
      <c r="W128" s="14">
        <v>2</v>
      </c>
      <c r="X128" s="15">
        <v>3</v>
      </c>
      <c r="Y128" s="10">
        <f t="shared" si="48"/>
        <v>28</v>
      </c>
      <c r="Z128" s="10"/>
      <c r="AA128" s="36">
        <f t="shared" si="49"/>
        <v>4.2</v>
      </c>
      <c r="AB128" s="31">
        <f t="shared" si="36"/>
        <v>5</v>
      </c>
      <c r="AC128" s="14">
        <v>3</v>
      </c>
      <c r="AD128" s="31">
        <f t="shared" si="54"/>
        <v>6</v>
      </c>
      <c r="AE128" s="14">
        <v>2</v>
      </c>
      <c r="AF128" s="61">
        <f t="shared" si="55"/>
        <v>5</v>
      </c>
      <c r="AG128" s="10">
        <f t="shared" si="38"/>
        <v>21</v>
      </c>
      <c r="AI128" s="36">
        <f t="shared" si="39"/>
        <v>5.4</v>
      </c>
      <c r="AJ128" s="14">
        <v>5</v>
      </c>
      <c r="AK128" s="14">
        <v>5</v>
      </c>
      <c r="AL128" s="14">
        <v>5</v>
      </c>
      <c r="AM128" s="14">
        <v>6</v>
      </c>
      <c r="AN128" s="15">
        <v>6</v>
      </c>
      <c r="AO128" s="10">
        <f t="shared" si="40"/>
        <v>27</v>
      </c>
      <c r="AQ128" s="36">
        <f t="shared" si="57"/>
        <v>4.5</v>
      </c>
      <c r="AR128" s="31">
        <f t="shared" si="42"/>
        <v>7</v>
      </c>
      <c r="AS128" s="14">
        <v>6</v>
      </c>
      <c r="AT128" s="31">
        <f t="shared" si="43"/>
        <v>2</v>
      </c>
      <c r="AU128" s="61">
        <f t="shared" si="43"/>
        <v>3</v>
      </c>
      <c r="AV128" s="331">
        <f t="shared" si="53"/>
        <v>18</v>
      </c>
      <c r="AY128" s="36">
        <f t="shared" si="45"/>
        <v>6</v>
      </c>
      <c r="AZ128" s="14">
        <v>6</v>
      </c>
      <c r="BA128" s="61">
        <f t="shared" si="46"/>
        <v>6</v>
      </c>
      <c r="BB128" s="129">
        <f t="shared" si="50"/>
        <v>12</v>
      </c>
      <c r="BD128" s="233">
        <f t="shared" si="51"/>
        <v>4.3870370370370368</v>
      </c>
      <c r="BV128" s="6"/>
      <c r="BW128" s="6"/>
      <c r="BX128" s="6"/>
      <c r="BY128" s="6"/>
      <c r="BZ128" s="6"/>
      <c r="CA128" s="6"/>
    </row>
    <row r="129" spans="1:79" ht="15.75" customHeight="1">
      <c r="A129" s="85" t="s">
        <v>36</v>
      </c>
      <c r="B129" s="522"/>
      <c r="C129" s="36">
        <f t="shared" si="34"/>
        <v>4.7777777777777777</v>
      </c>
      <c r="D129" s="6">
        <v>5</v>
      </c>
      <c r="E129" s="31">
        <f t="shared" si="35"/>
        <v>5</v>
      </c>
      <c r="F129" s="31">
        <f t="shared" si="35"/>
        <v>6</v>
      </c>
      <c r="G129" s="31">
        <f t="shared" si="35"/>
        <v>2</v>
      </c>
      <c r="H129" s="31">
        <f t="shared" si="35"/>
        <v>4</v>
      </c>
      <c r="I129" s="6">
        <v>5</v>
      </c>
      <c r="J129" s="6">
        <v>5</v>
      </c>
      <c r="K129" s="6">
        <v>6</v>
      </c>
      <c r="L129" s="14">
        <v>5</v>
      </c>
      <c r="M129" s="10">
        <f t="shared" si="47"/>
        <v>43</v>
      </c>
      <c r="N129" s="14"/>
      <c r="O129" s="265">
        <f t="shared" si="56"/>
        <v>6.2222222222222223</v>
      </c>
      <c r="P129" s="6">
        <v>6</v>
      </c>
      <c r="Q129" s="6">
        <v>5</v>
      </c>
      <c r="R129" s="6">
        <v>6</v>
      </c>
      <c r="S129" s="6">
        <v>7</v>
      </c>
      <c r="T129" s="6">
        <v>6</v>
      </c>
      <c r="U129" s="6">
        <v>7</v>
      </c>
      <c r="V129" s="6">
        <v>7</v>
      </c>
      <c r="W129" s="6">
        <v>5</v>
      </c>
      <c r="X129" s="15">
        <v>7</v>
      </c>
      <c r="Y129" s="10">
        <f t="shared" si="48"/>
        <v>56</v>
      </c>
      <c r="Z129" s="10"/>
      <c r="AA129" s="36">
        <f t="shared" si="49"/>
        <v>1</v>
      </c>
      <c r="AB129" s="31">
        <f t="shared" si="36"/>
        <v>1</v>
      </c>
      <c r="AC129" s="6">
        <v>1</v>
      </c>
      <c r="AD129" s="31">
        <f t="shared" si="54"/>
        <v>1</v>
      </c>
      <c r="AE129" s="6">
        <v>1</v>
      </c>
      <c r="AF129" s="61">
        <f t="shared" si="55"/>
        <v>1</v>
      </c>
      <c r="AG129" s="10">
        <f t="shared" si="38"/>
        <v>5</v>
      </c>
      <c r="AH129" s="16"/>
      <c r="AI129" s="36">
        <f t="shared" si="39"/>
        <v>4.4000000000000004</v>
      </c>
      <c r="AJ129" s="6">
        <v>7</v>
      </c>
      <c r="AK129" s="6">
        <v>3</v>
      </c>
      <c r="AL129" s="6">
        <v>3</v>
      </c>
      <c r="AM129" s="6">
        <v>5</v>
      </c>
      <c r="AN129" s="15">
        <v>4</v>
      </c>
      <c r="AO129" s="10">
        <f t="shared" si="40"/>
        <v>22</v>
      </c>
      <c r="AP129" s="16"/>
      <c r="AQ129" s="36">
        <f t="shared" si="57"/>
        <v>6.5</v>
      </c>
      <c r="AR129" s="31">
        <f t="shared" si="42"/>
        <v>7</v>
      </c>
      <c r="AS129" s="6">
        <v>6</v>
      </c>
      <c r="AT129" s="31">
        <f t="shared" si="43"/>
        <v>6</v>
      </c>
      <c r="AU129" s="61">
        <f t="shared" si="43"/>
        <v>7</v>
      </c>
      <c r="AV129" s="331">
        <f t="shared" si="53"/>
        <v>26</v>
      </c>
      <c r="AW129" s="16"/>
      <c r="AX129" s="16"/>
      <c r="AY129" s="36">
        <f t="shared" si="45"/>
        <v>6.5</v>
      </c>
      <c r="AZ129" s="6">
        <v>6</v>
      </c>
      <c r="BA129" s="61">
        <f t="shared" si="46"/>
        <v>7</v>
      </c>
      <c r="BB129" s="129">
        <f t="shared" si="50"/>
        <v>13</v>
      </c>
      <c r="BD129" s="233">
        <f t="shared" si="51"/>
        <v>4.8999999999999995</v>
      </c>
      <c r="BV129" s="6"/>
      <c r="BW129" s="6"/>
      <c r="BX129" s="6"/>
      <c r="BY129" s="6"/>
      <c r="BZ129" s="6"/>
      <c r="CA129" s="6"/>
    </row>
    <row r="130" spans="1:79" ht="15.75" customHeight="1">
      <c r="A130" s="85" t="s">
        <v>37</v>
      </c>
      <c r="B130" s="522"/>
      <c r="C130" s="36">
        <f t="shared" si="34"/>
        <v>4.2222222222222223</v>
      </c>
      <c r="D130" s="6">
        <v>4</v>
      </c>
      <c r="E130" s="31">
        <f t="shared" si="35"/>
        <v>6</v>
      </c>
      <c r="F130" s="31">
        <f t="shared" si="35"/>
        <v>4</v>
      </c>
      <c r="G130" s="31">
        <f t="shared" si="35"/>
        <v>2</v>
      </c>
      <c r="H130" s="31">
        <f t="shared" si="35"/>
        <v>2</v>
      </c>
      <c r="I130" s="6">
        <v>4</v>
      </c>
      <c r="J130" s="6">
        <v>6</v>
      </c>
      <c r="K130" s="6">
        <v>5</v>
      </c>
      <c r="L130" s="14">
        <v>5</v>
      </c>
      <c r="M130" s="10">
        <f t="shared" si="47"/>
        <v>38</v>
      </c>
      <c r="N130" s="14"/>
      <c r="O130" s="265">
        <f t="shared" si="56"/>
        <v>5.666666666666667</v>
      </c>
      <c r="P130" s="6">
        <v>6</v>
      </c>
      <c r="Q130" s="6">
        <v>5</v>
      </c>
      <c r="R130" s="6">
        <v>7</v>
      </c>
      <c r="S130" s="6">
        <v>6</v>
      </c>
      <c r="T130" s="6">
        <v>5</v>
      </c>
      <c r="U130" s="6">
        <v>7</v>
      </c>
      <c r="V130" s="6">
        <v>7</v>
      </c>
      <c r="W130" s="6">
        <v>5</v>
      </c>
      <c r="X130" s="15">
        <v>3</v>
      </c>
      <c r="Y130" s="10">
        <f t="shared" si="48"/>
        <v>51</v>
      </c>
      <c r="Z130" s="10"/>
      <c r="AA130" s="36">
        <f t="shared" si="49"/>
        <v>1.4</v>
      </c>
      <c r="AB130" s="31">
        <f t="shared" si="36"/>
        <v>2</v>
      </c>
      <c r="AC130" s="6">
        <v>1</v>
      </c>
      <c r="AD130" s="31">
        <f t="shared" si="36"/>
        <v>1</v>
      </c>
      <c r="AE130" s="6">
        <v>2</v>
      </c>
      <c r="AF130" s="61">
        <f t="shared" si="36"/>
        <v>1</v>
      </c>
      <c r="AG130" s="10">
        <f t="shared" si="38"/>
        <v>7</v>
      </c>
      <c r="AH130" s="16"/>
      <c r="AI130" s="36">
        <f t="shared" si="39"/>
        <v>3.8</v>
      </c>
      <c r="AJ130" s="6">
        <v>6</v>
      </c>
      <c r="AK130" s="6">
        <v>4</v>
      </c>
      <c r="AL130" s="6">
        <v>2</v>
      </c>
      <c r="AM130" s="6">
        <v>3</v>
      </c>
      <c r="AN130" s="15">
        <v>4</v>
      </c>
      <c r="AO130" s="10">
        <f>SUM(AJ130:AN130)</f>
        <v>19</v>
      </c>
      <c r="AP130" s="16"/>
      <c r="AQ130" s="36">
        <f t="shared" si="57"/>
        <v>4.5</v>
      </c>
      <c r="AR130" s="31">
        <f t="shared" si="42"/>
        <v>2</v>
      </c>
      <c r="AS130" s="6">
        <v>6</v>
      </c>
      <c r="AT130" s="31">
        <f t="shared" si="42"/>
        <v>5</v>
      </c>
      <c r="AU130" s="61">
        <f t="shared" si="42"/>
        <v>5</v>
      </c>
      <c r="AV130" s="331">
        <f t="shared" si="53"/>
        <v>18</v>
      </c>
      <c r="AW130" s="16"/>
      <c r="AX130" s="16"/>
      <c r="AY130" s="36">
        <f t="shared" si="45"/>
        <v>7</v>
      </c>
      <c r="AZ130" s="6">
        <v>7</v>
      </c>
      <c r="BA130" s="61">
        <f t="shared" si="46"/>
        <v>7</v>
      </c>
      <c r="BB130" s="129">
        <f t="shared" si="50"/>
        <v>14</v>
      </c>
      <c r="BD130" s="233">
        <f t="shared" si="51"/>
        <v>4.4314814814814811</v>
      </c>
      <c r="BV130" s="6"/>
      <c r="BW130" s="6"/>
      <c r="BX130" s="6"/>
      <c r="BY130" s="6"/>
      <c r="BZ130" s="6"/>
      <c r="CA130" s="6"/>
    </row>
    <row r="131" spans="1:79" ht="15.75" customHeight="1">
      <c r="A131" s="85" t="s">
        <v>38</v>
      </c>
      <c r="B131" s="522"/>
      <c r="C131" s="36">
        <f t="shared" si="34"/>
        <v>4.4444444444444446</v>
      </c>
      <c r="D131" s="6">
        <v>5</v>
      </c>
      <c r="E131" s="31">
        <f t="shared" si="35"/>
        <v>5</v>
      </c>
      <c r="F131" s="31">
        <f t="shared" si="35"/>
        <v>4</v>
      </c>
      <c r="G131" s="31">
        <f t="shared" si="35"/>
        <v>3</v>
      </c>
      <c r="H131" s="31">
        <f t="shared" si="35"/>
        <v>3</v>
      </c>
      <c r="I131" s="6">
        <v>6</v>
      </c>
      <c r="J131" s="6">
        <v>5</v>
      </c>
      <c r="K131" s="6">
        <v>4</v>
      </c>
      <c r="L131" s="14">
        <v>5</v>
      </c>
      <c r="M131" s="296">
        <f t="shared" si="47"/>
        <v>40</v>
      </c>
      <c r="N131" s="14"/>
      <c r="O131" s="265">
        <f t="shared" si="56"/>
        <v>4.7777777777777777</v>
      </c>
      <c r="P131" s="6">
        <v>6</v>
      </c>
      <c r="Q131" s="6">
        <v>4</v>
      </c>
      <c r="R131" s="6">
        <v>5</v>
      </c>
      <c r="S131" s="6">
        <v>4</v>
      </c>
      <c r="T131" s="6">
        <v>5</v>
      </c>
      <c r="U131" s="6">
        <v>5</v>
      </c>
      <c r="V131" s="6">
        <v>4</v>
      </c>
      <c r="W131" s="6">
        <v>5</v>
      </c>
      <c r="X131" s="15">
        <v>5</v>
      </c>
      <c r="Y131" s="296">
        <f t="shared" si="48"/>
        <v>43</v>
      </c>
      <c r="Z131" s="10"/>
      <c r="AA131" s="36">
        <f t="shared" si="49"/>
        <v>4</v>
      </c>
      <c r="AB131" s="31">
        <f t="shared" si="36"/>
        <v>3</v>
      </c>
      <c r="AC131" s="6">
        <v>3</v>
      </c>
      <c r="AD131" s="31">
        <f t="shared" si="36"/>
        <v>4</v>
      </c>
      <c r="AE131" s="6">
        <v>6</v>
      </c>
      <c r="AF131" s="61">
        <f t="shared" si="36"/>
        <v>4</v>
      </c>
      <c r="AG131" s="296">
        <f t="shared" si="38"/>
        <v>20</v>
      </c>
      <c r="AH131" s="16"/>
      <c r="AI131" s="36">
        <f t="shared" si="39"/>
        <v>4.2</v>
      </c>
      <c r="AJ131" s="6">
        <v>6</v>
      </c>
      <c r="AK131" s="6">
        <v>5</v>
      </c>
      <c r="AL131" s="6">
        <v>4</v>
      </c>
      <c r="AM131" s="6">
        <v>3</v>
      </c>
      <c r="AN131" s="15">
        <v>3</v>
      </c>
      <c r="AO131" s="296">
        <f t="shared" si="40"/>
        <v>21</v>
      </c>
      <c r="AP131" s="16"/>
      <c r="AQ131" s="36">
        <f t="shared" si="57"/>
        <v>4.75</v>
      </c>
      <c r="AR131" s="31">
        <f t="shared" si="42"/>
        <v>3</v>
      </c>
      <c r="AS131" s="6">
        <v>4</v>
      </c>
      <c r="AT131" s="31">
        <f t="shared" si="42"/>
        <v>7</v>
      </c>
      <c r="AU131" s="61">
        <f t="shared" si="42"/>
        <v>5</v>
      </c>
      <c r="AV131" s="332">
        <f t="shared" si="53"/>
        <v>19</v>
      </c>
      <c r="AW131" s="16"/>
      <c r="AX131" s="16"/>
      <c r="AY131" s="36">
        <f t="shared" si="45"/>
        <v>4</v>
      </c>
      <c r="AZ131" s="6">
        <v>4</v>
      </c>
      <c r="BA131" s="61">
        <f t="shared" si="46"/>
        <v>4</v>
      </c>
      <c r="BB131" s="130">
        <f t="shared" si="50"/>
        <v>8</v>
      </c>
      <c r="BD131" s="233">
        <f>AVERAGE(C131,O131,AA131,AI131,AQ131,AY131)</f>
        <v>4.3620370370370365</v>
      </c>
      <c r="BV131" s="6"/>
      <c r="BW131" s="6"/>
      <c r="BX131" s="6"/>
      <c r="BY131" s="6"/>
      <c r="BZ131" s="6"/>
      <c r="CA131" s="6"/>
    </row>
    <row r="132" spans="1:79" ht="15.75" customHeight="1">
      <c r="A132" s="85"/>
      <c r="B132" s="522"/>
      <c r="C132" s="72">
        <f>AVERAGE(D132:L132)</f>
        <v>4.2722222222222221</v>
      </c>
      <c r="D132" s="19">
        <f t="shared" ref="D132:L132" si="58">AVERAGE(D112:D131)</f>
        <v>4.75</v>
      </c>
      <c r="E132" s="19">
        <f t="shared" si="58"/>
        <v>4.95</v>
      </c>
      <c r="F132" s="19">
        <f t="shared" si="58"/>
        <v>4.5</v>
      </c>
      <c r="G132" s="19">
        <f t="shared" si="58"/>
        <v>2.65</v>
      </c>
      <c r="H132" s="19">
        <f t="shared" si="58"/>
        <v>3</v>
      </c>
      <c r="I132" s="19">
        <f t="shared" si="58"/>
        <v>4.55</v>
      </c>
      <c r="J132" s="19">
        <f t="shared" si="58"/>
        <v>4.5999999999999996</v>
      </c>
      <c r="K132" s="19">
        <f t="shared" si="58"/>
        <v>4.75</v>
      </c>
      <c r="L132" s="240">
        <f t="shared" si="58"/>
        <v>4.7</v>
      </c>
      <c r="M132" s="337"/>
      <c r="N132" s="89"/>
      <c r="O132" s="267">
        <f>AVERAGE(P132:X132)</f>
        <v>5.094444444444445</v>
      </c>
      <c r="P132" s="19">
        <f t="shared" ref="P132:X132" si="59">AVERAGE(P112:P131)</f>
        <v>5.0999999999999996</v>
      </c>
      <c r="Q132" s="19">
        <f t="shared" si="59"/>
        <v>4.95</v>
      </c>
      <c r="R132" s="19">
        <f t="shared" si="59"/>
        <v>5.65</v>
      </c>
      <c r="S132" s="19">
        <f t="shared" si="59"/>
        <v>5.0999999999999996</v>
      </c>
      <c r="T132" s="19">
        <f t="shared" si="59"/>
        <v>4.75</v>
      </c>
      <c r="U132" s="19">
        <f t="shared" si="59"/>
        <v>5.7</v>
      </c>
      <c r="V132" s="19">
        <f t="shared" si="59"/>
        <v>6</v>
      </c>
      <c r="W132" s="19">
        <f t="shared" si="59"/>
        <v>4.2</v>
      </c>
      <c r="X132" s="240">
        <f t="shared" si="59"/>
        <v>4.4000000000000004</v>
      </c>
      <c r="Y132" s="300"/>
      <c r="Z132" s="14"/>
      <c r="AA132" s="72">
        <f>AVERAGE(AB132:AF132)</f>
        <v>2.5499999999999998</v>
      </c>
      <c r="AB132" s="19">
        <f>AVERAGE(AB112:AB131)</f>
        <v>2.5499999999999998</v>
      </c>
      <c r="AC132" s="19">
        <f>AVERAGE(AC112:AC131)</f>
        <v>2.1</v>
      </c>
      <c r="AD132" s="19">
        <f>AVERAGE(AD112:AD131)</f>
        <v>2.0499999999999998</v>
      </c>
      <c r="AE132" s="19">
        <f>AVERAGE(AE112:AE131)</f>
        <v>3.6</v>
      </c>
      <c r="AF132" s="240">
        <f>AVERAGE(AF112:AF131)</f>
        <v>2.4500000000000002</v>
      </c>
      <c r="AG132" s="16"/>
      <c r="AH132" s="16"/>
      <c r="AI132" s="72">
        <f>AVERAGE(AJ132:AN132)</f>
        <v>3.84</v>
      </c>
      <c r="AJ132" s="19">
        <f>AVERAGE(AJ112:AJ131)</f>
        <v>5.35</v>
      </c>
      <c r="AK132" s="19">
        <f>AVERAGE(AK112:AK131)</f>
        <v>3.75</v>
      </c>
      <c r="AL132" s="19">
        <f>AVERAGE(AL112:AL131)</f>
        <v>3.3</v>
      </c>
      <c r="AM132" s="19">
        <f>AVERAGE(AM112:AM131)</f>
        <v>3</v>
      </c>
      <c r="AN132" s="240">
        <f>AVERAGE(AN112:AN131)</f>
        <v>3.8</v>
      </c>
      <c r="AO132" s="16"/>
      <c r="AP132" s="16"/>
      <c r="AQ132" s="72">
        <f>AVERAGE(AR132:AU132)</f>
        <v>4.7624999999999993</v>
      </c>
      <c r="AR132" s="19">
        <f>AVERAGE(AR112:AR131)</f>
        <v>4.3</v>
      </c>
      <c r="AS132" s="19">
        <f>AVERAGE(AS112:AS131)</f>
        <v>4.55</v>
      </c>
      <c r="AT132" s="19">
        <f>AVERAGE(AT112:AT131)</f>
        <v>4.8</v>
      </c>
      <c r="AU132" s="19">
        <f>AVERAGE(AU112:AU131)</f>
        <v>5.4</v>
      </c>
      <c r="AV132" s="287"/>
      <c r="AW132" s="16"/>
      <c r="AX132" s="17"/>
      <c r="AY132" s="72">
        <f t="shared" si="45"/>
        <v>6.1999999999999993</v>
      </c>
      <c r="AZ132" s="19">
        <f>AVERAGE(AZ112:AZ131)</f>
        <v>6.05</v>
      </c>
      <c r="BA132" s="240">
        <f>AVERAGE(BA112:BA131)</f>
        <v>6.35</v>
      </c>
      <c r="BV132" s="6"/>
      <c r="BW132" s="6"/>
      <c r="BX132" s="6"/>
      <c r="BY132" s="6"/>
      <c r="BZ132" s="6"/>
      <c r="CA132" s="6"/>
    </row>
    <row r="133" spans="1:79" ht="15.75" customHeight="1">
      <c r="A133" s="45"/>
      <c r="B133" s="523"/>
      <c r="C133" s="297" t="s">
        <v>160</v>
      </c>
      <c r="D133" s="298">
        <f t="shared" ref="D133:L133" si="60">_xlfn.VAR.P(D112:D131)</f>
        <v>1.6875</v>
      </c>
      <c r="E133" s="299">
        <f t="shared" si="60"/>
        <v>2.0474999999999999</v>
      </c>
      <c r="F133" s="299">
        <f t="shared" si="60"/>
        <v>1.65</v>
      </c>
      <c r="G133" s="299">
        <f t="shared" si="60"/>
        <v>1.1274999999999999</v>
      </c>
      <c r="H133" s="299">
        <f t="shared" si="60"/>
        <v>1.7</v>
      </c>
      <c r="I133" s="299">
        <f t="shared" si="60"/>
        <v>1.8474999999999999</v>
      </c>
      <c r="J133" s="299">
        <f t="shared" si="60"/>
        <v>2.74</v>
      </c>
      <c r="K133" s="299">
        <f t="shared" si="60"/>
        <v>2.3875000000000002</v>
      </c>
      <c r="L133" s="291">
        <f t="shared" si="60"/>
        <v>1.1100000000000001</v>
      </c>
      <c r="M133" s="338"/>
      <c r="N133" s="132"/>
      <c r="O133" s="297" t="s">
        <v>160</v>
      </c>
      <c r="P133" s="298">
        <f t="shared" ref="P133:X133" si="61">_xlfn.VAR.P(P112:P131)</f>
        <v>1.89</v>
      </c>
      <c r="Q133" s="299">
        <f t="shared" si="61"/>
        <v>0.94750000000000001</v>
      </c>
      <c r="R133" s="299">
        <f t="shared" si="61"/>
        <v>1.6274999999999999</v>
      </c>
      <c r="S133" s="299">
        <f t="shared" si="61"/>
        <v>1.89</v>
      </c>
      <c r="T133" s="299">
        <f t="shared" si="61"/>
        <v>1.9875</v>
      </c>
      <c r="U133" s="299">
        <f t="shared" si="61"/>
        <v>1.41</v>
      </c>
      <c r="V133" s="299">
        <f t="shared" si="61"/>
        <v>1.1000000000000001</v>
      </c>
      <c r="W133" s="299">
        <f t="shared" si="61"/>
        <v>2.46</v>
      </c>
      <c r="X133" s="291">
        <f t="shared" si="61"/>
        <v>2.34</v>
      </c>
      <c r="Y133" s="90"/>
      <c r="Z133" s="15"/>
      <c r="AA133" s="297" t="s">
        <v>160</v>
      </c>
      <c r="AB133" s="298">
        <f>_xlfn.VAR.P(AB112:AB131)</f>
        <v>1.3474999999999999</v>
      </c>
      <c r="AC133" s="299">
        <f>_xlfn.VAR.P(AC112:AC131)</f>
        <v>2.39</v>
      </c>
      <c r="AD133" s="299">
        <f>_xlfn.VAR.P(AD112:AD131)</f>
        <v>1.9475</v>
      </c>
      <c r="AE133" s="299">
        <f>_xlfn.VAR.P(AE112:AE131)</f>
        <v>4.84</v>
      </c>
      <c r="AF133" s="299">
        <f>_xlfn.VAR.P(AF112:AF131)</f>
        <v>1.8474999999999999</v>
      </c>
      <c r="AG133" s="16"/>
      <c r="AH133" s="16"/>
      <c r="AI133" s="297" t="s">
        <v>160</v>
      </c>
      <c r="AJ133" s="298">
        <f>_xlfn.VAR.P(AJ112:AJ131)</f>
        <v>1.1274999999999999</v>
      </c>
      <c r="AK133" s="299">
        <f>_xlfn.VAR.P(AK112:AK131)</f>
        <v>1.3875</v>
      </c>
      <c r="AL133" s="299">
        <f>_xlfn.VAR.P(AL112:AL131)</f>
        <v>2.5099999999999998</v>
      </c>
      <c r="AM133" s="299">
        <f>_xlfn.VAR.P(AM112:AM131)</f>
        <v>2.8</v>
      </c>
      <c r="AN133" s="299">
        <f>_xlfn.VAR.P(AN112:AN131)</f>
        <v>2.56</v>
      </c>
      <c r="AO133" s="3"/>
      <c r="AP133" s="3"/>
      <c r="AQ133" s="297" t="s">
        <v>160</v>
      </c>
      <c r="AR133" s="298">
        <f>_xlfn.VAR.P(AR112:AR131)</f>
        <v>3.11</v>
      </c>
      <c r="AS133" s="299">
        <f>_xlfn.VAR.P(AS112:AS131)</f>
        <v>2.5474999999999999</v>
      </c>
      <c r="AT133" s="299">
        <f>_xlfn.VAR.P(AT112:AT131)</f>
        <v>2.76</v>
      </c>
      <c r="AU133" s="299">
        <f>_xlfn.VAR.P(AU112:AU131)</f>
        <v>2.14</v>
      </c>
      <c r="AV133" s="246"/>
      <c r="AW133" s="16"/>
      <c r="AX133" s="17"/>
      <c r="AY133" s="297" t="s">
        <v>160</v>
      </c>
      <c r="AZ133" s="298">
        <f>_xlfn.VAR.P(AZ112:AZ131)</f>
        <v>0.74750000000000005</v>
      </c>
      <c r="BA133" s="291">
        <f>_xlfn.VAR.P(BA112:BA131)</f>
        <v>0.62749999999999995</v>
      </c>
      <c r="BD133" s="233"/>
    </row>
    <row r="134" spans="1:79" ht="15.75" customHeight="1">
      <c r="A134" s="30">
        <v>44019.935361805554</v>
      </c>
      <c r="B134" s="520">
        <v>2</v>
      </c>
      <c r="C134" s="48">
        <f t="shared" ref="C134:C143" si="62">AVERAGE(D134:L134)</f>
        <v>3.7777777777777777</v>
      </c>
      <c r="D134" s="3">
        <v>2</v>
      </c>
      <c r="E134" s="31">
        <f t="shared" ref="E134:H153" si="63">$B$109-E23</f>
        <v>6</v>
      </c>
      <c r="F134" s="31">
        <f t="shared" si="63"/>
        <v>6</v>
      </c>
      <c r="G134" s="31">
        <f t="shared" si="63"/>
        <v>2</v>
      </c>
      <c r="H134" s="31">
        <f t="shared" si="63"/>
        <v>2</v>
      </c>
      <c r="I134" s="3">
        <v>3</v>
      </c>
      <c r="J134" s="3">
        <v>5</v>
      </c>
      <c r="K134" s="3">
        <v>4</v>
      </c>
      <c r="L134" s="13">
        <v>4</v>
      </c>
      <c r="M134" s="295">
        <f t="shared" si="47"/>
        <v>34</v>
      </c>
      <c r="N134" s="13"/>
      <c r="O134" s="268">
        <f t="shared" ref="O134:O197" si="64">AVERAGE(P134:X134)</f>
        <v>5.2222222222222223</v>
      </c>
      <c r="P134" s="3">
        <v>4</v>
      </c>
      <c r="Q134" s="3">
        <v>6</v>
      </c>
      <c r="R134" s="3">
        <v>6</v>
      </c>
      <c r="S134" s="3">
        <v>2</v>
      </c>
      <c r="T134" s="3">
        <v>5</v>
      </c>
      <c r="U134" s="3">
        <v>6</v>
      </c>
      <c r="V134" s="3">
        <v>6</v>
      </c>
      <c r="W134" s="3">
        <v>6</v>
      </c>
      <c r="X134" s="9">
        <v>6</v>
      </c>
      <c r="Y134" s="295">
        <f>SUM(P134:X134)</f>
        <v>47</v>
      </c>
      <c r="Z134" s="9"/>
      <c r="AA134" s="48">
        <f>AVERAGE(AB134:AF134)</f>
        <v>2.4</v>
      </c>
      <c r="AB134" s="31">
        <f t="shared" ref="AB134:AB153" si="65">$B$109-AB23</f>
        <v>3</v>
      </c>
      <c r="AC134" s="3">
        <v>2</v>
      </c>
      <c r="AD134" s="31">
        <f t="shared" ref="AD134:AF140" si="66">$B$109-AD23</f>
        <v>2</v>
      </c>
      <c r="AE134" s="32">
        <f t="shared" si="66"/>
        <v>3</v>
      </c>
      <c r="AF134" s="61">
        <f t="shared" si="66"/>
        <v>2</v>
      </c>
      <c r="AG134" s="295">
        <f t="shared" ref="AG134:AG153" si="67">SUM(AB134:AF134)</f>
        <v>12</v>
      </c>
      <c r="AH134" s="3"/>
      <c r="AI134" s="48">
        <f t="shared" si="39"/>
        <v>2.8</v>
      </c>
      <c r="AJ134" s="3">
        <v>6</v>
      </c>
      <c r="AK134" s="3">
        <v>3</v>
      </c>
      <c r="AL134" s="3">
        <v>2</v>
      </c>
      <c r="AM134" s="3">
        <v>1</v>
      </c>
      <c r="AN134" s="9">
        <v>2</v>
      </c>
      <c r="AO134" s="295">
        <f t="shared" ref="AO134:AO153" si="68">SUM(AJ134:AN134)</f>
        <v>14</v>
      </c>
      <c r="AP134" s="3"/>
      <c r="AQ134" s="48">
        <f t="shared" ref="AQ134:AQ154" si="69">AVERAGE(AR134:AU134)</f>
        <v>4</v>
      </c>
      <c r="AR134" s="31">
        <f t="shared" ref="AR134:AR153" si="70">$B$109-AR23</f>
        <v>2</v>
      </c>
      <c r="AS134" s="32">
        <v>5</v>
      </c>
      <c r="AT134" s="31">
        <f t="shared" ref="AT134:AU153" si="71">$B$109-AT23</f>
        <v>6</v>
      </c>
      <c r="AU134" s="61">
        <f t="shared" si="71"/>
        <v>3</v>
      </c>
      <c r="AV134" s="330">
        <f t="shared" ref="AV134:AV139" si="72">SUM(AR134:AU134)</f>
        <v>16</v>
      </c>
      <c r="AW134" s="3"/>
      <c r="AX134" s="3"/>
      <c r="AY134" s="48">
        <f>AVERAGE(AZ134:BA134)</f>
        <v>6</v>
      </c>
      <c r="AZ134" s="3">
        <v>6</v>
      </c>
      <c r="BA134" s="61">
        <f t="shared" ref="BA134:BA153" si="73">$B$109-BA23</f>
        <v>6</v>
      </c>
      <c r="BB134" s="290">
        <f>SUM(AZ134:BA134)</f>
        <v>12</v>
      </c>
      <c r="BD134" s="233">
        <f t="shared" ref="BD134:BD153" si="74">AVERAGE(C134,O134,AA134,AI134,AQ134,AY134)</f>
        <v>4.0333333333333332</v>
      </c>
    </row>
    <row r="135" spans="1:79" ht="15.75" customHeight="1">
      <c r="A135" s="30">
        <v>44021.744077951385</v>
      </c>
      <c r="B135" s="521"/>
      <c r="C135" s="48">
        <f t="shared" si="62"/>
        <v>6.4444444444444446</v>
      </c>
      <c r="D135" s="3">
        <v>6</v>
      </c>
      <c r="E135" s="31">
        <f t="shared" si="63"/>
        <v>7</v>
      </c>
      <c r="F135" s="31">
        <f t="shared" si="63"/>
        <v>6</v>
      </c>
      <c r="G135" s="31">
        <f t="shared" si="63"/>
        <v>6</v>
      </c>
      <c r="H135" s="31">
        <f t="shared" si="63"/>
        <v>6</v>
      </c>
      <c r="I135" s="3">
        <v>7</v>
      </c>
      <c r="J135" s="3">
        <v>7</v>
      </c>
      <c r="K135" s="3">
        <v>6</v>
      </c>
      <c r="L135" s="13">
        <v>7</v>
      </c>
      <c r="M135" s="10">
        <f t="shared" si="47"/>
        <v>58</v>
      </c>
      <c r="N135" s="13"/>
      <c r="O135" s="268">
        <f t="shared" si="64"/>
        <v>6.333333333333333</v>
      </c>
      <c r="P135" s="3">
        <v>6</v>
      </c>
      <c r="Q135" s="3">
        <v>7</v>
      </c>
      <c r="R135" s="3">
        <v>6</v>
      </c>
      <c r="S135" s="3">
        <v>7</v>
      </c>
      <c r="T135" s="3">
        <v>6</v>
      </c>
      <c r="U135" s="3">
        <v>7</v>
      </c>
      <c r="V135" s="3">
        <v>7</v>
      </c>
      <c r="W135" s="3">
        <v>4</v>
      </c>
      <c r="X135" s="9">
        <v>7</v>
      </c>
      <c r="Y135" s="10">
        <f t="shared" ref="Y135:Y153" si="75">SUM(P135:X135)</f>
        <v>57</v>
      </c>
      <c r="Z135" s="9"/>
      <c r="AA135" s="48">
        <f t="shared" ref="AA135:AA153" si="76">AVERAGE(AB135:AF135)</f>
        <v>2.2000000000000002</v>
      </c>
      <c r="AB135" s="31">
        <f t="shared" si="65"/>
        <v>1</v>
      </c>
      <c r="AC135" s="3">
        <v>1</v>
      </c>
      <c r="AD135" s="31">
        <f t="shared" si="66"/>
        <v>1</v>
      </c>
      <c r="AE135" s="32">
        <f t="shared" si="66"/>
        <v>7</v>
      </c>
      <c r="AF135" s="61">
        <f t="shared" si="66"/>
        <v>1</v>
      </c>
      <c r="AG135" s="10">
        <f t="shared" si="67"/>
        <v>11</v>
      </c>
      <c r="AH135" s="3"/>
      <c r="AI135" s="48">
        <f t="shared" si="39"/>
        <v>2.6</v>
      </c>
      <c r="AJ135" s="3">
        <v>5</v>
      </c>
      <c r="AK135" s="3">
        <v>5</v>
      </c>
      <c r="AL135" s="3">
        <v>1</v>
      </c>
      <c r="AM135" s="3">
        <v>1</v>
      </c>
      <c r="AN135" s="9">
        <v>1</v>
      </c>
      <c r="AO135" s="10">
        <f t="shared" si="68"/>
        <v>13</v>
      </c>
      <c r="AP135" s="3"/>
      <c r="AQ135" s="48">
        <f t="shared" si="69"/>
        <v>6</v>
      </c>
      <c r="AR135" s="31">
        <f t="shared" si="70"/>
        <v>6</v>
      </c>
      <c r="AS135" s="32">
        <v>4</v>
      </c>
      <c r="AT135" s="31">
        <f t="shared" si="71"/>
        <v>7</v>
      </c>
      <c r="AU135" s="61">
        <f t="shared" si="71"/>
        <v>7</v>
      </c>
      <c r="AV135" s="331">
        <f t="shared" si="72"/>
        <v>24</v>
      </c>
      <c r="AW135" s="3"/>
      <c r="AX135" s="3"/>
      <c r="AY135" s="48">
        <f>AVERAGE(AZ135:BA135)</f>
        <v>7</v>
      </c>
      <c r="AZ135" s="3">
        <v>7</v>
      </c>
      <c r="BA135" s="61">
        <f t="shared" si="73"/>
        <v>7</v>
      </c>
      <c r="BB135" s="129">
        <f t="shared" ref="BB135:BB153" si="77">SUM(AZ135:BA135)</f>
        <v>14</v>
      </c>
      <c r="BD135" s="233">
        <f t="shared" si="74"/>
        <v>5.0962962962962965</v>
      </c>
    </row>
    <row r="136" spans="1:79" ht="15.75" customHeight="1">
      <c r="A136" s="30">
        <v>44021.813707754627</v>
      </c>
      <c r="B136" s="521"/>
      <c r="C136" s="48">
        <f t="shared" si="62"/>
        <v>4.333333333333333</v>
      </c>
      <c r="D136" s="3">
        <v>4</v>
      </c>
      <c r="E136" s="31">
        <f t="shared" si="63"/>
        <v>6</v>
      </c>
      <c r="F136" s="31">
        <f t="shared" si="63"/>
        <v>4</v>
      </c>
      <c r="G136" s="31">
        <f t="shared" si="63"/>
        <v>4</v>
      </c>
      <c r="H136" s="31">
        <f t="shared" si="63"/>
        <v>3</v>
      </c>
      <c r="I136" s="3">
        <v>4</v>
      </c>
      <c r="J136" s="3">
        <v>4</v>
      </c>
      <c r="K136" s="3">
        <v>5</v>
      </c>
      <c r="L136" s="13">
        <v>5</v>
      </c>
      <c r="M136" s="10">
        <f t="shared" si="47"/>
        <v>39</v>
      </c>
      <c r="N136" s="13"/>
      <c r="O136" s="268">
        <f t="shared" si="64"/>
        <v>4.5555555555555554</v>
      </c>
      <c r="P136" s="3">
        <v>6</v>
      </c>
      <c r="Q136" s="3">
        <v>4</v>
      </c>
      <c r="R136" s="3">
        <v>5</v>
      </c>
      <c r="S136" s="3">
        <v>4</v>
      </c>
      <c r="T136" s="3">
        <v>5</v>
      </c>
      <c r="U136" s="3">
        <v>4</v>
      </c>
      <c r="V136" s="3">
        <v>5</v>
      </c>
      <c r="W136" s="3">
        <v>4</v>
      </c>
      <c r="X136" s="9">
        <v>4</v>
      </c>
      <c r="Y136" s="10">
        <f t="shared" si="75"/>
        <v>41</v>
      </c>
      <c r="Z136" s="9"/>
      <c r="AA136" s="48">
        <f t="shared" si="76"/>
        <v>3.6</v>
      </c>
      <c r="AB136" s="31">
        <f t="shared" si="65"/>
        <v>3</v>
      </c>
      <c r="AC136" s="3">
        <v>3</v>
      </c>
      <c r="AD136" s="31">
        <f t="shared" si="66"/>
        <v>3</v>
      </c>
      <c r="AE136" s="32">
        <f t="shared" si="66"/>
        <v>4</v>
      </c>
      <c r="AF136" s="61">
        <f t="shared" si="66"/>
        <v>5</v>
      </c>
      <c r="AG136" s="10">
        <f t="shared" si="67"/>
        <v>18</v>
      </c>
      <c r="AH136" s="3"/>
      <c r="AI136" s="48">
        <f t="shared" si="39"/>
        <v>3</v>
      </c>
      <c r="AJ136" s="3">
        <v>5</v>
      </c>
      <c r="AK136" s="3">
        <v>4</v>
      </c>
      <c r="AL136" s="3">
        <v>1</v>
      </c>
      <c r="AM136" s="3">
        <v>2</v>
      </c>
      <c r="AN136" s="9">
        <v>3</v>
      </c>
      <c r="AO136" s="10">
        <f t="shared" si="68"/>
        <v>15</v>
      </c>
      <c r="AP136" s="3"/>
      <c r="AQ136" s="48">
        <f t="shared" si="69"/>
        <v>3.25</v>
      </c>
      <c r="AR136" s="31">
        <f t="shared" si="70"/>
        <v>3</v>
      </c>
      <c r="AS136" s="32">
        <v>3</v>
      </c>
      <c r="AT136" s="31">
        <f t="shared" si="71"/>
        <v>3</v>
      </c>
      <c r="AU136" s="61">
        <f t="shared" si="71"/>
        <v>4</v>
      </c>
      <c r="AV136" s="331">
        <f t="shared" si="72"/>
        <v>13</v>
      </c>
      <c r="AW136" s="3"/>
      <c r="AX136" s="3"/>
      <c r="AY136" s="48">
        <f>AVERAGE(AZ136:BA136)</f>
        <v>5.5</v>
      </c>
      <c r="AZ136" s="3">
        <v>5</v>
      </c>
      <c r="BA136" s="61">
        <f t="shared" si="73"/>
        <v>6</v>
      </c>
      <c r="BB136" s="129">
        <f t="shared" si="77"/>
        <v>11</v>
      </c>
      <c r="BD136" s="233">
        <f t="shared" si="74"/>
        <v>4.0398148148148145</v>
      </c>
    </row>
    <row r="137" spans="1:79" ht="15.75" customHeight="1">
      <c r="A137" s="30">
        <v>44026.800512812501</v>
      </c>
      <c r="B137" s="521"/>
      <c r="C137" s="48">
        <f t="shared" si="62"/>
        <v>5.666666666666667</v>
      </c>
      <c r="D137" s="3">
        <v>6</v>
      </c>
      <c r="E137" s="31">
        <f t="shared" si="63"/>
        <v>7</v>
      </c>
      <c r="F137" s="31">
        <f t="shared" si="63"/>
        <v>7</v>
      </c>
      <c r="G137" s="31">
        <f t="shared" si="63"/>
        <v>6</v>
      </c>
      <c r="H137" s="31">
        <f t="shared" si="63"/>
        <v>7</v>
      </c>
      <c r="I137" s="3">
        <v>4</v>
      </c>
      <c r="J137" s="3">
        <v>1</v>
      </c>
      <c r="K137" s="3">
        <v>7</v>
      </c>
      <c r="L137" s="13">
        <v>6</v>
      </c>
      <c r="M137" s="10">
        <f t="shared" si="47"/>
        <v>51</v>
      </c>
      <c r="N137" s="13"/>
      <c r="O137" s="268">
        <f t="shared" si="64"/>
        <v>6.2222222222222223</v>
      </c>
      <c r="P137" s="3">
        <v>7</v>
      </c>
      <c r="Q137" s="3">
        <v>7</v>
      </c>
      <c r="R137" s="3">
        <v>7</v>
      </c>
      <c r="S137" s="3">
        <v>4</v>
      </c>
      <c r="T137" s="3">
        <v>7</v>
      </c>
      <c r="U137" s="3">
        <v>7</v>
      </c>
      <c r="V137" s="3">
        <v>7</v>
      </c>
      <c r="W137" s="3">
        <v>5</v>
      </c>
      <c r="X137" s="9">
        <v>5</v>
      </c>
      <c r="Y137" s="10">
        <f t="shared" si="75"/>
        <v>56</v>
      </c>
      <c r="Z137" s="9"/>
      <c r="AA137" s="48">
        <f t="shared" si="76"/>
        <v>1.8</v>
      </c>
      <c r="AB137" s="31">
        <f t="shared" si="65"/>
        <v>1</v>
      </c>
      <c r="AC137" s="3">
        <v>1</v>
      </c>
      <c r="AD137" s="31">
        <f t="shared" si="66"/>
        <v>1</v>
      </c>
      <c r="AE137" s="32">
        <f t="shared" si="66"/>
        <v>5</v>
      </c>
      <c r="AF137" s="61">
        <f t="shared" si="66"/>
        <v>1</v>
      </c>
      <c r="AG137" s="10">
        <f t="shared" si="67"/>
        <v>9</v>
      </c>
      <c r="AH137" s="3"/>
      <c r="AI137" s="48">
        <f t="shared" si="39"/>
        <v>3</v>
      </c>
      <c r="AJ137" s="3">
        <v>6</v>
      </c>
      <c r="AK137" s="3">
        <v>3</v>
      </c>
      <c r="AL137" s="3">
        <v>1</v>
      </c>
      <c r="AM137" s="3">
        <v>1</v>
      </c>
      <c r="AN137" s="9">
        <v>4</v>
      </c>
      <c r="AO137" s="10">
        <f t="shared" si="68"/>
        <v>15</v>
      </c>
      <c r="AP137" s="3"/>
      <c r="AQ137" s="48">
        <f t="shared" si="69"/>
        <v>5</v>
      </c>
      <c r="AR137" s="31">
        <f t="shared" si="70"/>
        <v>3</v>
      </c>
      <c r="AS137" s="32">
        <v>6</v>
      </c>
      <c r="AT137" s="31">
        <f t="shared" si="71"/>
        <v>4</v>
      </c>
      <c r="AU137" s="61">
        <f t="shared" si="71"/>
        <v>7</v>
      </c>
      <c r="AV137" s="331">
        <f t="shared" si="72"/>
        <v>20</v>
      </c>
      <c r="AW137" s="3"/>
      <c r="AX137" s="3"/>
      <c r="AY137" s="48">
        <f t="shared" ref="AY137:AY142" si="78">AVERAGE(AZ137:BA137)</f>
        <v>6</v>
      </c>
      <c r="AZ137" s="3">
        <v>6</v>
      </c>
      <c r="BA137" s="61">
        <f t="shared" si="73"/>
        <v>6</v>
      </c>
      <c r="BB137" s="129">
        <f t="shared" si="77"/>
        <v>12</v>
      </c>
      <c r="BD137" s="233">
        <f t="shared" si="74"/>
        <v>4.6148148148148147</v>
      </c>
    </row>
    <row r="138" spans="1:79" ht="15.75" customHeight="1">
      <c r="A138" s="7" t="s">
        <v>39</v>
      </c>
      <c r="B138" s="521"/>
      <c r="C138" s="48">
        <f t="shared" si="62"/>
        <v>6.666666666666667</v>
      </c>
      <c r="D138" s="6">
        <v>6</v>
      </c>
      <c r="E138" s="31">
        <f t="shared" si="63"/>
        <v>7</v>
      </c>
      <c r="F138" s="31">
        <f t="shared" si="63"/>
        <v>7</v>
      </c>
      <c r="G138" s="31">
        <f t="shared" si="63"/>
        <v>7</v>
      </c>
      <c r="H138" s="31">
        <f t="shared" si="63"/>
        <v>6</v>
      </c>
      <c r="I138" s="6">
        <v>7</v>
      </c>
      <c r="J138" s="6">
        <v>6</v>
      </c>
      <c r="K138" s="6">
        <v>7</v>
      </c>
      <c r="L138" s="14">
        <v>7</v>
      </c>
      <c r="M138" s="10">
        <f t="shared" si="47"/>
        <v>60</v>
      </c>
      <c r="N138" s="14"/>
      <c r="O138" s="268">
        <f t="shared" si="64"/>
        <v>6.8888888888888893</v>
      </c>
      <c r="P138" s="6">
        <v>7</v>
      </c>
      <c r="Q138" s="6">
        <v>7</v>
      </c>
      <c r="R138" s="6">
        <v>7</v>
      </c>
      <c r="S138" s="6">
        <v>7</v>
      </c>
      <c r="T138" s="6">
        <v>7</v>
      </c>
      <c r="U138" s="6">
        <v>6</v>
      </c>
      <c r="V138" s="6">
        <v>7</v>
      </c>
      <c r="W138" s="6">
        <v>7</v>
      </c>
      <c r="X138" s="15">
        <v>7</v>
      </c>
      <c r="Y138" s="10">
        <f t="shared" si="75"/>
        <v>62</v>
      </c>
      <c r="Z138" s="15"/>
      <c r="AA138" s="48">
        <f t="shared" si="76"/>
        <v>2.2000000000000002</v>
      </c>
      <c r="AB138" s="31">
        <f t="shared" si="65"/>
        <v>1</v>
      </c>
      <c r="AC138" s="6">
        <v>1</v>
      </c>
      <c r="AD138" s="31">
        <f t="shared" si="66"/>
        <v>1</v>
      </c>
      <c r="AE138" s="32">
        <f t="shared" si="66"/>
        <v>7</v>
      </c>
      <c r="AF138" s="61">
        <f t="shared" si="66"/>
        <v>1</v>
      </c>
      <c r="AG138" s="10">
        <f t="shared" si="67"/>
        <v>11</v>
      </c>
      <c r="AH138" s="6"/>
      <c r="AI138" s="48">
        <f t="shared" si="39"/>
        <v>1.6</v>
      </c>
      <c r="AJ138" s="6">
        <v>4</v>
      </c>
      <c r="AK138" s="6">
        <v>1</v>
      </c>
      <c r="AL138" s="6">
        <v>1</v>
      </c>
      <c r="AM138" s="6">
        <v>1</v>
      </c>
      <c r="AN138" s="15">
        <v>1</v>
      </c>
      <c r="AO138" s="10">
        <f t="shared" si="68"/>
        <v>8</v>
      </c>
      <c r="AP138" s="6"/>
      <c r="AQ138" s="48">
        <f t="shared" si="69"/>
        <v>5.25</v>
      </c>
      <c r="AR138" s="31">
        <f t="shared" si="70"/>
        <v>4</v>
      </c>
      <c r="AS138" s="33">
        <v>5</v>
      </c>
      <c r="AT138" s="31">
        <f t="shared" si="71"/>
        <v>5</v>
      </c>
      <c r="AU138" s="61">
        <f t="shared" si="71"/>
        <v>7</v>
      </c>
      <c r="AV138" s="331">
        <f t="shared" si="72"/>
        <v>21</v>
      </c>
      <c r="AW138" s="6"/>
      <c r="AX138" s="6"/>
      <c r="AY138" s="48">
        <f t="shared" si="78"/>
        <v>7</v>
      </c>
      <c r="AZ138" s="6">
        <v>7</v>
      </c>
      <c r="BA138" s="61">
        <f t="shared" si="73"/>
        <v>7</v>
      </c>
      <c r="BB138" s="129">
        <f t="shared" si="77"/>
        <v>14</v>
      </c>
      <c r="BD138" s="233">
        <f t="shared" si="74"/>
        <v>4.9342592592592593</v>
      </c>
    </row>
    <row r="139" spans="1:79" ht="15.75" customHeight="1">
      <c r="A139" s="7" t="s">
        <v>40</v>
      </c>
      <c r="B139" s="521"/>
      <c r="C139" s="48">
        <f t="shared" si="62"/>
        <v>2.7777777777777777</v>
      </c>
      <c r="D139" s="6">
        <v>3</v>
      </c>
      <c r="E139" s="31">
        <f t="shared" si="63"/>
        <v>5</v>
      </c>
      <c r="F139" s="31">
        <f t="shared" si="63"/>
        <v>1</v>
      </c>
      <c r="G139" s="31">
        <f t="shared" si="63"/>
        <v>2</v>
      </c>
      <c r="H139" s="31">
        <f t="shared" si="63"/>
        <v>2</v>
      </c>
      <c r="I139" s="6">
        <v>3</v>
      </c>
      <c r="J139" s="6">
        <v>3</v>
      </c>
      <c r="K139" s="6">
        <v>3</v>
      </c>
      <c r="L139" s="14">
        <v>3</v>
      </c>
      <c r="M139" s="10">
        <f t="shared" si="47"/>
        <v>25</v>
      </c>
      <c r="N139" s="14"/>
      <c r="O139" s="268">
        <f t="shared" si="64"/>
        <v>4.2222222222222223</v>
      </c>
      <c r="P139" s="6">
        <v>2</v>
      </c>
      <c r="Q139" s="6">
        <v>4</v>
      </c>
      <c r="R139" s="6">
        <v>4</v>
      </c>
      <c r="S139" s="6">
        <v>7</v>
      </c>
      <c r="T139" s="6">
        <v>2</v>
      </c>
      <c r="U139" s="6">
        <v>7</v>
      </c>
      <c r="V139" s="6">
        <v>7</v>
      </c>
      <c r="W139" s="6">
        <v>2</v>
      </c>
      <c r="X139" s="15">
        <v>3</v>
      </c>
      <c r="Y139" s="10">
        <f t="shared" si="75"/>
        <v>38</v>
      </c>
      <c r="Z139" s="15"/>
      <c r="AA139" s="48">
        <f t="shared" si="76"/>
        <v>4.8</v>
      </c>
      <c r="AB139" s="31">
        <f t="shared" si="65"/>
        <v>5</v>
      </c>
      <c r="AC139" s="6">
        <v>5</v>
      </c>
      <c r="AD139" s="31">
        <f t="shared" si="66"/>
        <v>6</v>
      </c>
      <c r="AE139" s="32">
        <f t="shared" si="66"/>
        <v>7</v>
      </c>
      <c r="AF139" s="61">
        <f t="shared" si="66"/>
        <v>1</v>
      </c>
      <c r="AG139" s="10">
        <f t="shared" si="67"/>
        <v>24</v>
      </c>
      <c r="AH139" s="15"/>
      <c r="AI139" s="243">
        <f t="shared" si="39"/>
        <v>6.2</v>
      </c>
      <c r="AJ139" s="6">
        <v>6</v>
      </c>
      <c r="AK139" s="6">
        <v>6</v>
      </c>
      <c r="AL139" s="6">
        <v>7</v>
      </c>
      <c r="AM139" s="6">
        <v>6</v>
      </c>
      <c r="AN139" s="15">
        <v>6</v>
      </c>
      <c r="AO139" s="10">
        <f t="shared" si="68"/>
        <v>31</v>
      </c>
      <c r="AP139" s="6"/>
      <c r="AQ139" s="48">
        <f t="shared" si="69"/>
        <v>4</v>
      </c>
      <c r="AR139" s="31">
        <f t="shared" si="70"/>
        <v>2</v>
      </c>
      <c r="AS139" s="33">
        <v>5</v>
      </c>
      <c r="AT139" s="31">
        <f t="shared" si="71"/>
        <v>2</v>
      </c>
      <c r="AU139" s="61">
        <f t="shared" si="71"/>
        <v>7</v>
      </c>
      <c r="AV139" s="331">
        <f t="shared" si="72"/>
        <v>16</v>
      </c>
      <c r="AW139" s="6"/>
      <c r="AX139" s="6"/>
      <c r="AY139" s="48">
        <f t="shared" si="78"/>
        <v>7</v>
      </c>
      <c r="AZ139" s="6">
        <v>7</v>
      </c>
      <c r="BA139" s="61">
        <f t="shared" si="73"/>
        <v>7</v>
      </c>
      <c r="BB139" s="129">
        <f t="shared" si="77"/>
        <v>14</v>
      </c>
      <c r="BD139" s="233">
        <f t="shared" si="74"/>
        <v>4.833333333333333</v>
      </c>
    </row>
    <row r="140" spans="1:79" ht="15.75" customHeight="1">
      <c r="A140" s="7" t="s">
        <v>41</v>
      </c>
      <c r="B140" s="521"/>
      <c r="C140" s="48">
        <f t="shared" si="62"/>
        <v>5.333333333333333</v>
      </c>
      <c r="D140" s="6">
        <v>5</v>
      </c>
      <c r="E140" s="31">
        <f t="shared" si="63"/>
        <v>7</v>
      </c>
      <c r="F140" s="31">
        <f t="shared" si="63"/>
        <v>7</v>
      </c>
      <c r="G140" s="31">
        <f t="shared" si="63"/>
        <v>1</v>
      </c>
      <c r="H140" s="31">
        <f t="shared" si="63"/>
        <v>4</v>
      </c>
      <c r="I140" s="6">
        <v>6</v>
      </c>
      <c r="J140" s="6">
        <v>6</v>
      </c>
      <c r="K140" s="6">
        <v>6</v>
      </c>
      <c r="L140" s="14">
        <v>6</v>
      </c>
      <c r="M140" s="10">
        <f t="shared" si="47"/>
        <v>48</v>
      </c>
      <c r="N140" s="14"/>
      <c r="O140" s="268">
        <f t="shared" si="64"/>
        <v>6.1111111111111107</v>
      </c>
      <c r="P140" s="6">
        <v>6</v>
      </c>
      <c r="Q140" s="6">
        <v>5</v>
      </c>
      <c r="R140" s="6">
        <v>7</v>
      </c>
      <c r="S140" s="6">
        <v>4</v>
      </c>
      <c r="T140" s="6">
        <v>7</v>
      </c>
      <c r="U140" s="6">
        <v>7</v>
      </c>
      <c r="V140" s="6">
        <v>7</v>
      </c>
      <c r="W140" s="6">
        <v>6</v>
      </c>
      <c r="X140" s="15">
        <v>6</v>
      </c>
      <c r="Y140" s="10">
        <f t="shared" si="75"/>
        <v>55</v>
      </c>
      <c r="Z140" s="15"/>
      <c r="AA140" s="48">
        <f t="shared" si="76"/>
        <v>2.8</v>
      </c>
      <c r="AB140" s="31">
        <f t="shared" si="65"/>
        <v>1</v>
      </c>
      <c r="AC140" s="6">
        <v>3</v>
      </c>
      <c r="AD140" s="31">
        <f t="shared" si="66"/>
        <v>2</v>
      </c>
      <c r="AE140" s="32">
        <f t="shared" si="66"/>
        <v>7</v>
      </c>
      <c r="AF140" s="61">
        <f t="shared" si="66"/>
        <v>1</v>
      </c>
      <c r="AG140" s="10">
        <f t="shared" si="67"/>
        <v>14</v>
      </c>
      <c r="AH140" s="6"/>
      <c r="AI140" s="48">
        <f t="shared" si="39"/>
        <v>3.4</v>
      </c>
      <c r="AJ140" s="6">
        <v>7</v>
      </c>
      <c r="AK140" s="6">
        <v>5</v>
      </c>
      <c r="AL140" s="6">
        <v>2</v>
      </c>
      <c r="AM140" s="6">
        <v>1</v>
      </c>
      <c r="AN140" s="15">
        <v>2</v>
      </c>
      <c r="AO140" s="10">
        <f t="shared" si="68"/>
        <v>17</v>
      </c>
      <c r="AP140" s="6"/>
      <c r="AQ140" s="48">
        <f t="shared" si="69"/>
        <v>2.75</v>
      </c>
      <c r="AR140" s="31">
        <f t="shared" si="70"/>
        <v>1</v>
      </c>
      <c r="AS140" s="33">
        <v>1</v>
      </c>
      <c r="AT140" s="31">
        <f t="shared" si="71"/>
        <v>2</v>
      </c>
      <c r="AU140" s="61">
        <f t="shared" si="71"/>
        <v>7</v>
      </c>
      <c r="AV140" s="331">
        <f t="shared" ref="AV140:AV153" si="79">SUM(AR140:AU140)</f>
        <v>11</v>
      </c>
      <c r="AW140" s="6"/>
      <c r="AX140" s="6"/>
      <c r="AY140" s="48">
        <f t="shared" si="78"/>
        <v>7</v>
      </c>
      <c r="AZ140" s="6">
        <v>7</v>
      </c>
      <c r="BA140" s="61">
        <f t="shared" si="73"/>
        <v>7</v>
      </c>
      <c r="BB140" s="129">
        <f t="shared" si="77"/>
        <v>14</v>
      </c>
      <c r="BD140" s="233">
        <f t="shared" si="74"/>
        <v>4.5657407407407407</v>
      </c>
    </row>
    <row r="141" spans="1:79" ht="15.75" customHeight="1">
      <c r="A141" s="7" t="s">
        <v>155</v>
      </c>
      <c r="B141" s="521"/>
      <c r="C141" s="48">
        <f t="shared" si="62"/>
        <v>5.8888888888888893</v>
      </c>
      <c r="D141" s="6">
        <v>7</v>
      </c>
      <c r="E141" s="31">
        <f t="shared" si="63"/>
        <v>7</v>
      </c>
      <c r="F141" s="31">
        <f t="shared" si="63"/>
        <v>4</v>
      </c>
      <c r="G141" s="31">
        <f t="shared" si="63"/>
        <v>6</v>
      </c>
      <c r="H141" s="31">
        <f t="shared" si="63"/>
        <v>7</v>
      </c>
      <c r="I141" s="6">
        <v>6</v>
      </c>
      <c r="J141" s="6">
        <v>2</v>
      </c>
      <c r="K141" s="6">
        <v>7</v>
      </c>
      <c r="L141" s="14">
        <v>7</v>
      </c>
      <c r="M141" s="10">
        <f t="shared" si="47"/>
        <v>53</v>
      </c>
      <c r="N141" s="13"/>
      <c r="O141" s="268">
        <f t="shared" si="64"/>
        <v>6.5555555555555554</v>
      </c>
      <c r="P141" s="6">
        <v>7</v>
      </c>
      <c r="Q141" s="6">
        <v>7</v>
      </c>
      <c r="R141" s="6">
        <v>7</v>
      </c>
      <c r="S141" s="6">
        <v>6</v>
      </c>
      <c r="T141" s="6">
        <v>7</v>
      </c>
      <c r="U141" s="6">
        <v>7</v>
      </c>
      <c r="V141" s="6">
        <v>7</v>
      </c>
      <c r="W141" s="6">
        <v>7</v>
      </c>
      <c r="X141" s="15">
        <v>4</v>
      </c>
      <c r="Y141" s="10">
        <f t="shared" si="75"/>
        <v>59</v>
      </c>
      <c r="Z141" s="9"/>
      <c r="AA141" s="48">
        <f t="shared" si="76"/>
        <v>1.6</v>
      </c>
      <c r="AB141" s="31">
        <f t="shared" si="65"/>
        <v>2</v>
      </c>
      <c r="AC141" s="6">
        <v>1</v>
      </c>
      <c r="AD141" s="31">
        <f t="shared" ref="AD141:AD153" si="80">$B$109-AD30</f>
        <v>1</v>
      </c>
      <c r="AE141" s="6">
        <v>3</v>
      </c>
      <c r="AF141" s="61">
        <f t="shared" ref="AF141:AF153" si="81">$B$109-AF30</f>
        <v>1</v>
      </c>
      <c r="AG141" s="10">
        <f t="shared" si="67"/>
        <v>8</v>
      </c>
      <c r="AI141" s="48">
        <f t="shared" si="39"/>
        <v>1.8</v>
      </c>
      <c r="AJ141" s="6">
        <v>3</v>
      </c>
      <c r="AK141" s="6">
        <v>1</v>
      </c>
      <c r="AL141" s="6">
        <v>1</v>
      </c>
      <c r="AM141" s="6">
        <v>1</v>
      </c>
      <c r="AN141" s="15">
        <v>3</v>
      </c>
      <c r="AO141" s="10">
        <f t="shared" si="68"/>
        <v>9</v>
      </c>
      <c r="AQ141" s="48">
        <f t="shared" si="69"/>
        <v>4.5</v>
      </c>
      <c r="AR141" s="31">
        <f t="shared" si="70"/>
        <v>2</v>
      </c>
      <c r="AS141" s="6">
        <v>3</v>
      </c>
      <c r="AT141" s="31">
        <f t="shared" si="71"/>
        <v>6</v>
      </c>
      <c r="AU141" s="61">
        <f t="shared" si="71"/>
        <v>7</v>
      </c>
      <c r="AV141" s="331">
        <f t="shared" si="79"/>
        <v>18</v>
      </c>
      <c r="AY141" s="48">
        <f>AVERAGE(AZ141:BA141)</f>
        <v>7</v>
      </c>
      <c r="AZ141" s="6">
        <v>7</v>
      </c>
      <c r="BA141" s="61">
        <f t="shared" si="73"/>
        <v>7</v>
      </c>
      <c r="BB141" s="129">
        <f t="shared" si="77"/>
        <v>14</v>
      </c>
      <c r="BD141" s="233">
        <f t="shared" si="74"/>
        <v>4.5574074074074078</v>
      </c>
    </row>
    <row r="142" spans="1:79" ht="15.75" customHeight="1">
      <c r="A142" s="7" t="s">
        <v>43</v>
      </c>
      <c r="B142" s="521"/>
      <c r="C142" s="48">
        <f t="shared" si="62"/>
        <v>5</v>
      </c>
      <c r="D142" s="6">
        <v>6</v>
      </c>
      <c r="E142" s="31">
        <f t="shared" si="63"/>
        <v>6</v>
      </c>
      <c r="F142" s="31">
        <f t="shared" si="63"/>
        <v>5</v>
      </c>
      <c r="G142" s="31">
        <f t="shared" si="63"/>
        <v>2</v>
      </c>
      <c r="H142" s="31">
        <f t="shared" si="63"/>
        <v>6</v>
      </c>
      <c r="I142" s="6">
        <v>2</v>
      </c>
      <c r="J142" s="6">
        <v>6</v>
      </c>
      <c r="K142" s="6">
        <v>6</v>
      </c>
      <c r="L142" s="14">
        <v>6</v>
      </c>
      <c r="M142" s="10">
        <f t="shared" si="47"/>
        <v>45</v>
      </c>
      <c r="N142" s="13"/>
      <c r="O142" s="268">
        <f t="shared" si="64"/>
        <v>5.1111111111111107</v>
      </c>
      <c r="P142" s="6">
        <v>2</v>
      </c>
      <c r="Q142" s="6">
        <v>5</v>
      </c>
      <c r="R142" s="6">
        <v>6</v>
      </c>
      <c r="S142" s="6">
        <v>4</v>
      </c>
      <c r="T142" s="6">
        <v>6</v>
      </c>
      <c r="U142" s="6">
        <v>6</v>
      </c>
      <c r="V142" s="6">
        <v>6</v>
      </c>
      <c r="W142" s="6">
        <v>5</v>
      </c>
      <c r="X142" s="89">
        <v>6</v>
      </c>
      <c r="Y142" s="10">
        <f t="shared" si="75"/>
        <v>46</v>
      </c>
      <c r="Z142" s="9"/>
      <c r="AA142" s="48">
        <f t="shared" si="76"/>
        <v>2</v>
      </c>
      <c r="AB142" s="31">
        <f t="shared" si="65"/>
        <v>2</v>
      </c>
      <c r="AC142" s="6">
        <v>2</v>
      </c>
      <c r="AD142" s="31">
        <f t="shared" si="80"/>
        <v>2</v>
      </c>
      <c r="AE142" s="14">
        <v>2</v>
      </c>
      <c r="AF142" s="103">
        <f t="shared" si="81"/>
        <v>2</v>
      </c>
      <c r="AG142" s="10">
        <f t="shared" si="67"/>
        <v>10</v>
      </c>
      <c r="AI142" s="48">
        <f t="shared" si="39"/>
        <v>2.2000000000000002</v>
      </c>
      <c r="AJ142" s="6">
        <v>5</v>
      </c>
      <c r="AK142" s="6">
        <v>2</v>
      </c>
      <c r="AL142" s="6">
        <v>1</v>
      </c>
      <c r="AM142" s="6">
        <v>1</v>
      </c>
      <c r="AN142" s="15">
        <v>2</v>
      </c>
      <c r="AO142" s="10">
        <f t="shared" si="68"/>
        <v>11</v>
      </c>
      <c r="AQ142" s="48">
        <f t="shared" si="69"/>
        <v>4.25</v>
      </c>
      <c r="AR142" s="31">
        <f t="shared" si="70"/>
        <v>2</v>
      </c>
      <c r="AS142" s="6">
        <v>3</v>
      </c>
      <c r="AT142" s="31">
        <f t="shared" si="71"/>
        <v>6</v>
      </c>
      <c r="AU142" s="61">
        <f t="shared" si="71"/>
        <v>6</v>
      </c>
      <c r="AV142" s="331">
        <f t="shared" si="79"/>
        <v>17</v>
      </c>
      <c r="AY142" s="48">
        <f t="shared" si="78"/>
        <v>6</v>
      </c>
      <c r="AZ142" s="6">
        <v>6</v>
      </c>
      <c r="BA142" s="61">
        <f t="shared" si="73"/>
        <v>6</v>
      </c>
      <c r="BB142" s="129">
        <f t="shared" si="77"/>
        <v>12</v>
      </c>
      <c r="BD142" s="233">
        <f t="shared" si="74"/>
        <v>4.0935185185185183</v>
      </c>
    </row>
    <row r="143" spans="1:79" ht="15.75" customHeight="1">
      <c r="A143" s="7" t="s">
        <v>44</v>
      </c>
      <c r="B143" s="521"/>
      <c r="C143" s="48">
        <f t="shared" si="62"/>
        <v>5.7777777777777777</v>
      </c>
      <c r="D143" s="6">
        <v>6</v>
      </c>
      <c r="E143" s="31">
        <f t="shared" si="63"/>
        <v>6</v>
      </c>
      <c r="F143" s="31">
        <f t="shared" si="63"/>
        <v>6</v>
      </c>
      <c r="G143" s="31">
        <f t="shared" si="63"/>
        <v>6</v>
      </c>
      <c r="H143" s="31">
        <f t="shared" si="63"/>
        <v>4</v>
      </c>
      <c r="I143" s="6">
        <v>6</v>
      </c>
      <c r="J143" s="6">
        <v>4</v>
      </c>
      <c r="K143" s="6">
        <v>7</v>
      </c>
      <c r="L143" s="14">
        <v>7</v>
      </c>
      <c r="M143" s="10">
        <f t="shared" si="47"/>
        <v>52</v>
      </c>
      <c r="N143" s="13"/>
      <c r="O143" s="268">
        <f>AVERAGE(P143:X143)</f>
        <v>6.5555555555555554</v>
      </c>
      <c r="P143" s="6">
        <v>6</v>
      </c>
      <c r="Q143" s="6">
        <v>7</v>
      </c>
      <c r="R143" s="6">
        <v>7</v>
      </c>
      <c r="S143" s="6">
        <v>7</v>
      </c>
      <c r="T143" s="6">
        <v>7</v>
      </c>
      <c r="U143" s="6">
        <v>7</v>
      </c>
      <c r="V143" s="6">
        <v>7</v>
      </c>
      <c r="W143" s="6">
        <v>4</v>
      </c>
      <c r="X143" s="89">
        <v>7</v>
      </c>
      <c r="Y143" s="10">
        <f t="shared" si="75"/>
        <v>59</v>
      </c>
      <c r="Z143" s="9"/>
      <c r="AA143" s="48">
        <f t="shared" si="76"/>
        <v>1.4</v>
      </c>
      <c r="AB143" s="31">
        <f t="shared" si="65"/>
        <v>1</v>
      </c>
      <c r="AC143" s="6">
        <v>1</v>
      </c>
      <c r="AD143" s="31">
        <f t="shared" si="80"/>
        <v>1</v>
      </c>
      <c r="AE143" s="14">
        <v>3</v>
      </c>
      <c r="AF143" s="103">
        <f t="shared" si="81"/>
        <v>1</v>
      </c>
      <c r="AG143" s="10">
        <f t="shared" si="67"/>
        <v>7</v>
      </c>
      <c r="AI143" s="48">
        <f>AVERAGE(AJ143:AN143)</f>
        <v>2.8</v>
      </c>
      <c r="AJ143" s="6">
        <v>6</v>
      </c>
      <c r="AK143" s="6">
        <v>4</v>
      </c>
      <c r="AL143" s="6">
        <v>1</v>
      </c>
      <c r="AM143" s="14">
        <v>1</v>
      </c>
      <c r="AN143" s="89">
        <v>2</v>
      </c>
      <c r="AO143" s="10">
        <f t="shared" si="68"/>
        <v>14</v>
      </c>
      <c r="AQ143" s="48">
        <f t="shared" si="69"/>
        <v>6.75</v>
      </c>
      <c r="AR143" s="31">
        <f t="shared" si="70"/>
        <v>6</v>
      </c>
      <c r="AS143" s="6">
        <v>7</v>
      </c>
      <c r="AT143" s="102">
        <f t="shared" si="71"/>
        <v>7</v>
      </c>
      <c r="AU143" s="103">
        <f t="shared" si="71"/>
        <v>7</v>
      </c>
      <c r="AV143" s="331">
        <f t="shared" si="79"/>
        <v>27</v>
      </c>
      <c r="AY143" s="114">
        <f>AVERAGE(AZ143:BA143)</f>
        <v>7</v>
      </c>
      <c r="AZ143" s="6">
        <v>7</v>
      </c>
      <c r="BA143" s="103">
        <f t="shared" si="73"/>
        <v>7</v>
      </c>
      <c r="BB143" s="129">
        <f t="shared" si="77"/>
        <v>14</v>
      </c>
      <c r="BD143" s="233">
        <f t="shared" si="74"/>
        <v>5.0472222222222216</v>
      </c>
    </row>
    <row r="144" spans="1:79" ht="15.75" customHeight="1">
      <c r="A144" s="105" t="s">
        <v>45</v>
      </c>
      <c r="B144" s="521"/>
      <c r="C144" s="110">
        <f t="shared" ref="C144:C153" si="82">AVERAGE(D144:L144)</f>
        <v>4.1111111111111107</v>
      </c>
      <c r="D144" s="87">
        <v>5</v>
      </c>
      <c r="E144" s="106">
        <f t="shared" si="63"/>
        <v>6</v>
      </c>
      <c r="F144" s="106">
        <f t="shared" si="63"/>
        <v>6</v>
      </c>
      <c r="G144" s="106">
        <f t="shared" si="63"/>
        <v>3</v>
      </c>
      <c r="H144" s="106">
        <f t="shared" si="63"/>
        <v>2</v>
      </c>
      <c r="I144" s="87">
        <v>3</v>
      </c>
      <c r="J144" s="87">
        <v>5</v>
      </c>
      <c r="K144" s="87">
        <v>3</v>
      </c>
      <c r="L144" s="87">
        <v>4</v>
      </c>
      <c r="M144" s="10">
        <f t="shared" si="47"/>
        <v>37</v>
      </c>
      <c r="N144" s="13"/>
      <c r="O144" s="269">
        <f t="shared" ref="O144:O153" si="83">AVERAGE(P144:X144)</f>
        <v>6</v>
      </c>
      <c r="P144" s="87">
        <v>5</v>
      </c>
      <c r="Q144" s="87">
        <v>6</v>
      </c>
      <c r="R144" s="87">
        <v>6</v>
      </c>
      <c r="S144" s="87">
        <v>6</v>
      </c>
      <c r="T144" s="87">
        <v>6</v>
      </c>
      <c r="U144" s="87">
        <v>7</v>
      </c>
      <c r="V144" s="87">
        <v>7</v>
      </c>
      <c r="W144" s="87">
        <v>5</v>
      </c>
      <c r="X144" s="100">
        <v>6</v>
      </c>
      <c r="Y144" s="10">
        <f t="shared" si="75"/>
        <v>54</v>
      </c>
      <c r="Z144" s="9"/>
      <c r="AA144" s="110">
        <f t="shared" si="76"/>
        <v>1.6</v>
      </c>
      <c r="AB144" s="106">
        <f t="shared" si="65"/>
        <v>1</v>
      </c>
      <c r="AC144" s="87">
        <v>2</v>
      </c>
      <c r="AD144" s="106">
        <f t="shared" si="80"/>
        <v>2</v>
      </c>
      <c r="AE144" s="87">
        <v>2</v>
      </c>
      <c r="AF144" s="112">
        <f t="shared" si="81"/>
        <v>1</v>
      </c>
      <c r="AG144" s="10">
        <f t="shared" si="67"/>
        <v>8</v>
      </c>
      <c r="AI144" s="110">
        <f t="shared" si="39"/>
        <v>3.8</v>
      </c>
      <c r="AJ144" s="87">
        <v>5</v>
      </c>
      <c r="AK144" s="87">
        <v>4</v>
      </c>
      <c r="AL144" s="87">
        <v>2</v>
      </c>
      <c r="AM144" s="87">
        <v>3</v>
      </c>
      <c r="AN144" s="100">
        <v>5</v>
      </c>
      <c r="AO144" s="10">
        <f t="shared" si="68"/>
        <v>19</v>
      </c>
      <c r="AQ144" s="48">
        <f t="shared" si="69"/>
        <v>5</v>
      </c>
      <c r="AR144" s="106">
        <f t="shared" si="70"/>
        <v>7</v>
      </c>
      <c r="AS144" s="87">
        <v>5</v>
      </c>
      <c r="AT144" s="106">
        <f t="shared" si="71"/>
        <v>4</v>
      </c>
      <c r="AU144" s="112">
        <f t="shared" si="71"/>
        <v>4</v>
      </c>
      <c r="AV144" s="331">
        <f t="shared" si="79"/>
        <v>20</v>
      </c>
      <c r="AY144" s="113">
        <f>AVERAGE(AZ144:BA144)</f>
        <v>6</v>
      </c>
      <c r="AZ144" s="87">
        <v>6</v>
      </c>
      <c r="BA144" s="112">
        <f t="shared" si="73"/>
        <v>6</v>
      </c>
      <c r="BB144" s="129">
        <f t="shared" si="77"/>
        <v>12</v>
      </c>
      <c r="BD144" s="233">
        <f t="shared" si="74"/>
        <v>4.4185185185185185</v>
      </c>
    </row>
    <row r="145" spans="1:56" ht="15.75" customHeight="1">
      <c r="A145" s="7" t="s">
        <v>46</v>
      </c>
      <c r="B145" s="521"/>
      <c r="C145" s="48">
        <f t="shared" si="82"/>
        <v>6.4444444444444446</v>
      </c>
      <c r="D145" s="6">
        <v>6</v>
      </c>
      <c r="E145" s="31">
        <f t="shared" si="63"/>
        <v>7</v>
      </c>
      <c r="F145" s="31">
        <f t="shared" si="63"/>
        <v>7</v>
      </c>
      <c r="G145" s="31">
        <f t="shared" si="63"/>
        <v>6</v>
      </c>
      <c r="H145" s="31">
        <f t="shared" si="63"/>
        <v>6</v>
      </c>
      <c r="I145" s="6">
        <v>6</v>
      </c>
      <c r="J145" s="6">
        <v>6</v>
      </c>
      <c r="K145" s="6">
        <v>7</v>
      </c>
      <c r="L145" s="14">
        <v>7</v>
      </c>
      <c r="M145" s="10">
        <f t="shared" si="47"/>
        <v>58</v>
      </c>
      <c r="N145" s="13"/>
      <c r="O145" s="268">
        <f t="shared" si="83"/>
        <v>6.8888888888888893</v>
      </c>
      <c r="P145" s="6">
        <v>7</v>
      </c>
      <c r="Q145" s="6">
        <v>7</v>
      </c>
      <c r="R145" s="6">
        <v>7</v>
      </c>
      <c r="S145" s="6">
        <v>7</v>
      </c>
      <c r="T145" s="6">
        <v>7</v>
      </c>
      <c r="U145" s="6">
        <v>7</v>
      </c>
      <c r="V145" s="6">
        <v>7</v>
      </c>
      <c r="W145" s="6">
        <v>7</v>
      </c>
      <c r="X145" s="89">
        <v>6</v>
      </c>
      <c r="Y145" s="10">
        <f t="shared" si="75"/>
        <v>62</v>
      </c>
      <c r="Z145" s="9"/>
      <c r="AA145" s="48">
        <f t="shared" si="76"/>
        <v>1</v>
      </c>
      <c r="AB145" s="31">
        <f t="shared" si="65"/>
        <v>1</v>
      </c>
      <c r="AC145" s="6">
        <v>1</v>
      </c>
      <c r="AD145" s="31">
        <f t="shared" si="80"/>
        <v>1</v>
      </c>
      <c r="AE145" s="6">
        <v>1</v>
      </c>
      <c r="AF145" s="103">
        <f t="shared" si="81"/>
        <v>1</v>
      </c>
      <c r="AG145" s="10">
        <f t="shared" si="67"/>
        <v>5</v>
      </c>
      <c r="AI145" s="48">
        <f t="shared" si="39"/>
        <v>3</v>
      </c>
      <c r="AJ145" s="6">
        <v>5</v>
      </c>
      <c r="AK145" s="6">
        <v>2</v>
      </c>
      <c r="AL145" s="6">
        <v>3</v>
      </c>
      <c r="AM145" s="6">
        <v>3</v>
      </c>
      <c r="AN145" s="89">
        <v>2</v>
      </c>
      <c r="AO145" s="10">
        <f t="shared" si="68"/>
        <v>15</v>
      </c>
      <c r="AQ145" s="48">
        <f t="shared" si="69"/>
        <v>6.5</v>
      </c>
      <c r="AR145" s="31">
        <f t="shared" si="70"/>
        <v>7</v>
      </c>
      <c r="AS145" s="6">
        <v>6</v>
      </c>
      <c r="AT145" s="31">
        <f t="shared" si="71"/>
        <v>6</v>
      </c>
      <c r="AU145" s="103">
        <f t="shared" si="71"/>
        <v>7</v>
      </c>
      <c r="AV145" s="331">
        <f t="shared" si="79"/>
        <v>26</v>
      </c>
      <c r="AY145" s="48">
        <f t="shared" ref="AY145:AY152" si="84">AVERAGE(AZ145:BA145)</f>
        <v>7</v>
      </c>
      <c r="AZ145" s="6">
        <v>7</v>
      </c>
      <c r="BA145" s="61">
        <f t="shared" si="73"/>
        <v>7</v>
      </c>
      <c r="BB145" s="129">
        <f t="shared" si="77"/>
        <v>14</v>
      </c>
      <c r="BD145" s="233">
        <f t="shared" si="74"/>
        <v>5.1388888888888893</v>
      </c>
    </row>
    <row r="146" spans="1:56" ht="15.75" customHeight="1">
      <c r="A146" s="7" t="s">
        <v>47</v>
      </c>
      <c r="B146" s="521"/>
      <c r="C146" s="48">
        <f t="shared" si="82"/>
        <v>5.1111111111111107</v>
      </c>
      <c r="D146" s="6">
        <v>6</v>
      </c>
      <c r="E146" s="31">
        <f t="shared" si="63"/>
        <v>6</v>
      </c>
      <c r="F146" s="31">
        <f t="shared" si="63"/>
        <v>2</v>
      </c>
      <c r="G146" s="31">
        <f t="shared" si="63"/>
        <v>4</v>
      </c>
      <c r="H146" s="31">
        <f t="shared" si="63"/>
        <v>3</v>
      </c>
      <c r="I146" s="6">
        <v>6</v>
      </c>
      <c r="J146" s="6">
        <v>6</v>
      </c>
      <c r="K146" s="6">
        <v>6</v>
      </c>
      <c r="L146" s="14">
        <v>7</v>
      </c>
      <c r="M146" s="10">
        <f t="shared" si="47"/>
        <v>46</v>
      </c>
      <c r="N146" s="13"/>
      <c r="O146" s="268">
        <f t="shared" si="83"/>
        <v>5.7777777777777777</v>
      </c>
      <c r="P146" s="6">
        <v>6</v>
      </c>
      <c r="Q146" s="6">
        <v>7</v>
      </c>
      <c r="R146" s="6">
        <v>7</v>
      </c>
      <c r="S146" s="6">
        <v>4</v>
      </c>
      <c r="T146" s="6">
        <v>5</v>
      </c>
      <c r="U146" s="6">
        <v>7</v>
      </c>
      <c r="V146" s="6">
        <v>7</v>
      </c>
      <c r="W146" s="6">
        <v>5</v>
      </c>
      <c r="X146" s="15">
        <v>4</v>
      </c>
      <c r="Y146" s="10">
        <f t="shared" si="75"/>
        <v>52</v>
      </c>
      <c r="Z146" s="9"/>
      <c r="AA146" s="48">
        <f t="shared" si="76"/>
        <v>2.6</v>
      </c>
      <c r="AB146" s="31">
        <f t="shared" si="65"/>
        <v>2</v>
      </c>
      <c r="AC146" s="6">
        <v>2</v>
      </c>
      <c r="AD146" s="31">
        <f t="shared" si="80"/>
        <v>4</v>
      </c>
      <c r="AE146" s="6">
        <v>4</v>
      </c>
      <c r="AF146" s="61">
        <f t="shared" si="81"/>
        <v>1</v>
      </c>
      <c r="AG146" s="10">
        <f t="shared" si="67"/>
        <v>13</v>
      </c>
      <c r="AI146" s="48">
        <f t="shared" si="39"/>
        <v>1.8</v>
      </c>
      <c r="AJ146" s="6">
        <v>2</v>
      </c>
      <c r="AK146" s="6">
        <v>4</v>
      </c>
      <c r="AL146" s="6">
        <v>1</v>
      </c>
      <c r="AM146" s="6">
        <v>1</v>
      </c>
      <c r="AN146" s="15">
        <v>1</v>
      </c>
      <c r="AO146" s="10">
        <f t="shared" si="68"/>
        <v>9</v>
      </c>
      <c r="AQ146" s="48">
        <f t="shared" si="69"/>
        <v>3.5</v>
      </c>
      <c r="AR146" s="31">
        <f t="shared" si="70"/>
        <v>3</v>
      </c>
      <c r="AS146" s="14">
        <v>3</v>
      </c>
      <c r="AT146" s="31">
        <f t="shared" si="71"/>
        <v>4</v>
      </c>
      <c r="AU146" s="61">
        <f t="shared" si="71"/>
        <v>4</v>
      </c>
      <c r="AV146" s="331">
        <f t="shared" si="79"/>
        <v>14</v>
      </c>
      <c r="AY146" s="48">
        <f>AVERAGE(AZ146:BA146)</f>
        <v>6</v>
      </c>
      <c r="AZ146" s="14">
        <v>6</v>
      </c>
      <c r="BA146" s="61">
        <f t="shared" si="73"/>
        <v>6</v>
      </c>
      <c r="BB146" s="129">
        <f t="shared" si="77"/>
        <v>12</v>
      </c>
      <c r="BD146" s="233">
        <f t="shared" si="74"/>
        <v>4.1314814814814822</v>
      </c>
    </row>
    <row r="147" spans="1:56" ht="15.75" customHeight="1">
      <c r="A147" s="7" t="s">
        <v>48</v>
      </c>
      <c r="B147" s="521"/>
      <c r="C147" s="48">
        <f t="shared" si="82"/>
        <v>4.1111111111111107</v>
      </c>
      <c r="D147" s="90">
        <v>4</v>
      </c>
      <c r="E147" s="31">
        <f t="shared" si="63"/>
        <v>4</v>
      </c>
      <c r="F147" s="31">
        <f t="shared" si="63"/>
        <v>3</v>
      </c>
      <c r="G147" s="31">
        <f t="shared" si="63"/>
        <v>5</v>
      </c>
      <c r="H147" s="31">
        <f t="shared" si="63"/>
        <v>3</v>
      </c>
      <c r="I147" s="14">
        <v>5</v>
      </c>
      <c r="J147" s="14">
        <v>5</v>
      </c>
      <c r="K147" s="14">
        <v>4</v>
      </c>
      <c r="L147" s="14">
        <v>4</v>
      </c>
      <c r="M147" s="10">
        <f t="shared" si="47"/>
        <v>37</v>
      </c>
      <c r="N147" s="13"/>
      <c r="O147" s="268">
        <f t="shared" si="83"/>
        <v>4.7777777777777777</v>
      </c>
      <c r="P147" s="6">
        <v>5</v>
      </c>
      <c r="Q147" s="6">
        <v>6</v>
      </c>
      <c r="R147" s="6">
        <v>6</v>
      </c>
      <c r="S147" s="6">
        <v>4</v>
      </c>
      <c r="T147" s="6">
        <v>4</v>
      </c>
      <c r="U147" s="6">
        <v>5</v>
      </c>
      <c r="V147" s="6">
        <v>5</v>
      </c>
      <c r="W147" s="6">
        <v>5</v>
      </c>
      <c r="X147" s="15">
        <v>3</v>
      </c>
      <c r="Y147" s="10">
        <f t="shared" si="75"/>
        <v>43</v>
      </c>
      <c r="Z147" s="9"/>
      <c r="AA147" s="48">
        <f t="shared" si="76"/>
        <v>3</v>
      </c>
      <c r="AB147" s="31">
        <f t="shared" si="65"/>
        <v>4</v>
      </c>
      <c r="AC147" s="6">
        <v>3</v>
      </c>
      <c r="AD147" s="31">
        <f t="shared" si="80"/>
        <v>3</v>
      </c>
      <c r="AE147" s="6">
        <v>2</v>
      </c>
      <c r="AF147" s="61">
        <f t="shared" si="81"/>
        <v>3</v>
      </c>
      <c r="AG147" s="10">
        <f t="shared" si="67"/>
        <v>15</v>
      </c>
      <c r="AI147" s="48">
        <f t="shared" si="39"/>
        <v>4.2</v>
      </c>
      <c r="AJ147" s="14">
        <v>6</v>
      </c>
      <c r="AK147" s="14">
        <v>4</v>
      </c>
      <c r="AL147" s="14">
        <v>5</v>
      </c>
      <c r="AM147" s="14">
        <v>3</v>
      </c>
      <c r="AN147" s="15">
        <v>3</v>
      </c>
      <c r="AO147" s="10">
        <f t="shared" si="68"/>
        <v>21</v>
      </c>
      <c r="AQ147" s="48">
        <f t="shared" si="69"/>
        <v>3.5</v>
      </c>
      <c r="AR147" s="31">
        <f t="shared" si="70"/>
        <v>3</v>
      </c>
      <c r="AS147" s="6">
        <v>4</v>
      </c>
      <c r="AT147" s="31">
        <f t="shared" si="71"/>
        <v>4</v>
      </c>
      <c r="AU147" s="61">
        <f t="shared" si="71"/>
        <v>3</v>
      </c>
      <c r="AV147" s="331">
        <f t="shared" si="79"/>
        <v>14</v>
      </c>
      <c r="AY147" s="48">
        <f>AVERAGE(AZ147:BA147)</f>
        <v>6</v>
      </c>
      <c r="AZ147" s="6">
        <v>6</v>
      </c>
      <c r="BA147" s="61">
        <f t="shared" si="73"/>
        <v>6</v>
      </c>
      <c r="BB147" s="129">
        <f t="shared" si="77"/>
        <v>12</v>
      </c>
      <c r="BD147" s="233">
        <f t="shared" si="74"/>
        <v>4.2648148148148151</v>
      </c>
    </row>
    <row r="148" spans="1:56" ht="15.75" customHeight="1">
      <c r="A148" s="7" t="s">
        <v>49</v>
      </c>
      <c r="B148" s="521"/>
      <c r="C148" s="48">
        <f t="shared" si="82"/>
        <v>5.7777777777777777</v>
      </c>
      <c r="D148" s="6">
        <v>6</v>
      </c>
      <c r="E148" s="31">
        <f t="shared" si="63"/>
        <v>7</v>
      </c>
      <c r="F148" s="31">
        <f t="shared" si="63"/>
        <v>6</v>
      </c>
      <c r="G148" s="31">
        <f t="shared" si="63"/>
        <v>5</v>
      </c>
      <c r="H148" s="31">
        <f t="shared" si="63"/>
        <v>6</v>
      </c>
      <c r="I148" s="6">
        <v>6</v>
      </c>
      <c r="J148" s="6">
        <v>2</v>
      </c>
      <c r="K148" s="6">
        <v>7</v>
      </c>
      <c r="L148" s="14">
        <v>7</v>
      </c>
      <c r="M148" s="10">
        <f t="shared" si="47"/>
        <v>52</v>
      </c>
      <c r="N148" s="13"/>
      <c r="O148" s="268">
        <f t="shared" si="83"/>
        <v>6.666666666666667</v>
      </c>
      <c r="P148" s="14">
        <v>7</v>
      </c>
      <c r="Q148" s="14">
        <v>7</v>
      </c>
      <c r="R148" s="14">
        <v>7</v>
      </c>
      <c r="S148" s="14">
        <v>6</v>
      </c>
      <c r="T148" s="14">
        <v>7</v>
      </c>
      <c r="U148" s="14">
        <v>7</v>
      </c>
      <c r="V148" s="14">
        <v>7</v>
      </c>
      <c r="W148" s="14">
        <v>6</v>
      </c>
      <c r="X148" s="15">
        <v>6</v>
      </c>
      <c r="Y148" s="10">
        <f t="shared" si="75"/>
        <v>60</v>
      </c>
      <c r="Z148" s="9"/>
      <c r="AA148" s="48">
        <f t="shared" si="76"/>
        <v>1.2</v>
      </c>
      <c r="AB148" s="31">
        <f t="shared" si="65"/>
        <v>1</v>
      </c>
      <c r="AC148" s="14">
        <v>1</v>
      </c>
      <c r="AD148" s="31">
        <f t="shared" si="80"/>
        <v>1</v>
      </c>
      <c r="AE148" s="14">
        <v>1</v>
      </c>
      <c r="AF148" s="61">
        <f t="shared" si="81"/>
        <v>2</v>
      </c>
      <c r="AG148" s="10">
        <f t="shared" si="67"/>
        <v>6</v>
      </c>
      <c r="AI148" s="48">
        <f t="shared" si="39"/>
        <v>2.2000000000000002</v>
      </c>
      <c r="AJ148" s="14">
        <v>5</v>
      </c>
      <c r="AK148" s="14">
        <v>2</v>
      </c>
      <c r="AL148" s="14">
        <v>1</v>
      </c>
      <c r="AM148" s="14">
        <v>1</v>
      </c>
      <c r="AN148" s="15">
        <v>2</v>
      </c>
      <c r="AO148" s="10">
        <f t="shared" si="68"/>
        <v>11</v>
      </c>
      <c r="AQ148" s="48">
        <f t="shared" si="69"/>
        <v>5.5</v>
      </c>
      <c r="AR148" s="31">
        <f t="shared" si="70"/>
        <v>4</v>
      </c>
      <c r="AS148" s="14">
        <v>5</v>
      </c>
      <c r="AT148" s="31">
        <f t="shared" si="71"/>
        <v>7</v>
      </c>
      <c r="AU148" s="61">
        <f t="shared" si="71"/>
        <v>6</v>
      </c>
      <c r="AV148" s="331">
        <f t="shared" si="79"/>
        <v>22</v>
      </c>
      <c r="AY148" s="48">
        <f t="shared" si="84"/>
        <v>7</v>
      </c>
      <c r="AZ148" s="14">
        <v>7</v>
      </c>
      <c r="BA148" s="61">
        <f t="shared" si="73"/>
        <v>7</v>
      </c>
      <c r="BB148" s="129">
        <f t="shared" si="77"/>
        <v>14</v>
      </c>
      <c r="BD148" s="233">
        <f t="shared" si="74"/>
        <v>4.7240740740740739</v>
      </c>
    </row>
    <row r="149" spans="1:56" ht="15.75" customHeight="1">
      <c r="A149" s="7" t="s">
        <v>50</v>
      </c>
      <c r="B149" s="521"/>
      <c r="C149" s="48">
        <f t="shared" si="82"/>
        <v>4.666666666666667</v>
      </c>
      <c r="D149" s="6">
        <v>4</v>
      </c>
      <c r="E149" s="31">
        <f t="shared" si="63"/>
        <v>6</v>
      </c>
      <c r="F149" s="31">
        <f t="shared" si="63"/>
        <v>5</v>
      </c>
      <c r="G149" s="31">
        <f t="shared" si="63"/>
        <v>4</v>
      </c>
      <c r="H149" s="31">
        <f t="shared" si="63"/>
        <v>4</v>
      </c>
      <c r="I149" s="6">
        <v>5</v>
      </c>
      <c r="J149" s="6">
        <v>4</v>
      </c>
      <c r="K149" s="6">
        <v>5</v>
      </c>
      <c r="L149" s="14">
        <v>5</v>
      </c>
      <c r="M149" s="10">
        <f t="shared" si="47"/>
        <v>42</v>
      </c>
      <c r="N149" s="13"/>
      <c r="O149" s="268">
        <f t="shared" si="83"/>
        <v>4.7777777777777777</v>
      </c>
      <c r="P149" s="6">
        <v>5</v>
      </c>
      <c r="Q149" s="6">
        <v>5</v>
      </c>
      <c r="R149" s="6">
        <v>5</v>
      </c>
      <c r="S149" s="6">
        <v>2</v>
      </c>
      <c r="T149" s="6">
        <v>5</v>
      </c>
      <c r="U149" s="6">
        <v>6</v>
      </c>
      <c r="V149" s="6">
        <v>6</v>
      </c>
      <c r="W149" s="6">
        <v>4</v>
      </c>
      <c r="X149" s="15">
        <v>5</v>
      </c>
      <c r="Y149" s="10">
        <f t="shared" si="75"/>
        <v>43</v>
      </c>
      <c r="Z149" s="9"/>
      <c r="AA149" s="48">
        <f t="shared" si="76"/>
        <v>2.8</v>
      </c>
      <c r="AB149" s="31">
        <f t="shared" si="65"/>
        <v>2</v>
      </c>
      <c r="AC149" s="6">
        <v>3</v>
      </c>
      <c r="AD149" s="31">
        <f t="shared" si="80"/>
        <v>2</v>
      </c>
      <c r="AE149" s="6">
        <v>3</v>
      </c>
      <c r="AF149" s="61">
        <f t="shared" si="81"/>
        <v>4</v>
      </c>
      <c r="AG149" s="10">
        <f t="shared" si="67"/>
        <v>14</v>
      </c>
      <c r="AI149" s="48">
        <f t="shared" si="39"/>
        <v>3</v>
      </c>
      <c r="AJ149" s="6">
        <v>3</v>
      </c>
      <c r="AK149" s="6">
        <v>3</v>
      </c>
      <c r="AL149" s="6">
        <v>2</v>
      </c>
      <c r="AM149" s="6">
        <v>2</v>
      </c>
      <c r="AN149" s="15">
        <v>5</v>
      </c>
      <c r="AO149" s="10">
        <f t="shared" si="68"/>
        <v>15</v>
      </c>
      <c r="AQ149" s="48">
        <f t="shared" si="69"/>
        <v>4.25</v>
      </c>
      <c r="AR149" s="31">
        <f t="shared" si="70"/>
        <v>4</v>
      </c>
      <c r="AS149" s="14">
        <v>4</v>
      </c>
      <c r="AT149" s="31">
        <f t="shared" si="71"/>
        <v>4</v>
      </c>
      <c r="AU149" s="61">
        <f t="shared" si="71"/>
        <v>5</v>
      </c>
      <c r="AV149" s="331">
        <f t="shared" si="79"/>
        <v>17</v>
      </c>
      <c r="AY149" s="48">
        <f t="shared" si="84"/>
        <v>6</v>
      </c>
      <c r="AZ149" s="14">
        <v>6</v>
      </c>
      <c r="BA149" s="61">
        <f t="shared" si="73"/>
        <v>6</v>
      </c>
      <c r="BB149" s="129">
        <f t="shared" si="77"/>
        <v>12</v>
      </c>
      <c r="BD149" s="233">
        <f t="shared" si="74"/>
        <v>4.2490740740740742</v>
      </c>
    </row>
    <row r="150" spans="1:56" ht="15.75" customHeight="1">
      <c r="A150" s="7" t="s">
        <v>51</v>
      </c>
      <c r="B150" s="521"/>
      <c r="C150" s="48">
        <f t="shared" si="82"/>
        <v>6.5555555555555554</v>
      </c>
      <c r="D150" s="14">
        <v>7</v>
      </c>
      <c r="E150" s="31">
        <f t="shared" si="63"/>
        <v>7</v>
      </c>
      <c r="F150" s="31">
        <f t="shared" si="63"/>
        <v>7</v>
      </c>
      <c r="G150" s="31">
        <f t="shared" si="63"/>
        <v>6</v>
      </c>
      <c r="H150" s="31">
        <f t="shared" si="63"/>
        <v>6</v>
      </c>
      <c r="I150" s="14">
        <v>6</v>
      </c>
      <c r="J150" s="14">
        <v>7</v>
      </c>
      <c r="K150" s="14">
        <v>6</v>
      </c>
      <c r="L150" s="14">
        <v>7</v>
      </c>
      <c r="M150" s="10">
        <f t="shared" si="47"/>
        <v>59</v>
      </c>
      <c r="N150" s="13"/>
      <c r="O150" s="268">
        <f t="shared" si="83"/>
        <v>6.7777777777777777</v>
      </c>
      <c r="P150" s="14">
        <v>6</v>
      </c>
      <c r="Q150" s="14">
        <v>7</v>
      </c>
      <c r="R150" s="14">
        <v>7</v>
      </c>
      <c r="S150" s="14">
        <v>7</v>
      </c>
      <c r="T150" s="14">
        <v>7</v>
      </c>
      <c r="U150" s="14">
        <v>7</v>
      </c>
      <c r="V150" s="14">
        <v>7</v>
      </c>
      <c r="W150" s="14">
        <v>6</v>
      </c>
      <c r="X150" s="15">
        <v>7</v>
      </c>
      <c r="Y150" s="10">
        <f t="shared" si="75"/>
        <v>61</v>
      </c>
      <c r="Z150" s="9"/>
      <c r="AA150" s="48">
        <f t="shared" si="76"/>
        <v>1</v>
      </c>
      <c r="AB150" s="31">
        <f t="shared" si="65"/>
        <v>1</v>
      </c>
      <c r="AC150" s="14">
        <v>1</v>
      </c>
      <c r="AD150" s="31">
        <f t="shared" si="80"/>
        <v>1</v>
      </c>
      <c r="AE150" s="14">
        <v>1</v>
      </c>
      <c r="AF150" s="61">
        <f t="shared" si="81"/>
        <v>1</v>
      </c>
      <c r="AG150" s="10">
        <f t="shared" si="67"/>
        <v>5</v>
      </c>
      <c r="AI150" s="48">
        <f t="shared" si="39"/>
        <v>1.6</v>
      </c>
      <c r="AJ150" s="14">
        <v>2</v>
      </c>
      <c r="AK150" s="14">
        <v>2</v>
      </c>
      <c r="AL150" s="14">
        <v>1</v>
      </c>
      <c r="AM150" s="14">
        <v>1</v>
      </c>
      <c r="AN150" s="15">
        <v>2</v>
      </c>
      <c r="AO150" s="10">
        <f t="shared" si="68"/>
        <v>8</v>
      </c>
      <c r="AQ150" s="48">
        <f t="shared" si="69"/>
        <v>6.75</v>
      </c>
      <c r="AR150" s="31">
        <f t="shared" si="70"/>
        <v>7</v>
      </c>
      <c r="AS150" s="14">
        <v>7</v>
      </c>
      <c r="AT150" s="31">
        <f t="shared" si="71"/>
        <v>7</v>
      </c>
      <c r="AU150" s="61">
        <f t="shared" si="71"/>
        <v>6</v>
      </c>
      <c r="AV150" s="331">
        <f t="shared" si="79"/>
        <v>27</v>
      </c>
      <c r="AY150" s="48">
        <f t="shared" si="84"/>
        <v>7</v>
      </c>
      <c r="AZ150" s="14">
        <v>7</v>
      </c>
      <c r="BA150" s="61">
        <f t="shared" si="73"/>
        <v>7</v>
      </c>
      <c r="BB150" s="129">
        <f t="shared" si="77"/>
        <v>14</v>
      </c>
      <c r="BD150" s="233">
        <f t="shared" si="74"/>
        <v>4.947222222222222</v>
      </c>
    </row>
    <row r="151" spans="1:56" ht="15.75" customHeight="1">
      <c r="A151" s="7" t="s">
        <v>52</v>
      </c>
      <c r="B151" s="521"/>
      <c r="C151" s="48">
        <f t="shared" si="82"/>
        <v>6.333333333333333</v>
      </c>
      <c r="D151" s="6">
        <v>7</v>
      </c>
      <c r="E151" s="31">
        <f t="shared" si="63"/>
        <v>7</v>
      </c>
      <c r="F151" s="31">
        <f t="shared" si="63"/>
        <v>6</v>
      </c>
      <c r="G151" s="31">
        <f t="shared" si="63"/>
        <v>7</v>
      </c>
      <c r="H151" s="31">
        <f t="shared" si="63"/>
        <v>7</v>
      </c>
      <c r="I151" s="6">
        <v>7</v>
      </c>
      <c r="J151" s="6">
        <v>2</v>
      </c>
      <c r="K151" s="6">
        <v>7</v>
      </c>
      <c r="L151" s="14">
        <v>7</v>
      </c>
      <c r="M151" s="10">
        <f t="shared" si="47"/>
        <v>57</v>
      </c>
      <c r="N151" s="13"/>
      <c r="O151" s="268">
        <f t="shared" si="83"/>
        <v>7</v>
      </c>
      <c r="P151" s="6">
        <v>7</v>
      </c>
      <c r="Q151" s="6">
        <v>7</v>
      </c>
      <c r="R151" s="6">
        <v>7</v>
      </c>
      <c r="S151" s="6">
        <v>7</v>
      </c>
      <c r="T151" s="6">
        <v>7</v>
      </c>
      <c r="U151" s="6">
        <v>7</v>
      </c>
      <c r="V151" s="6">
        <v>7</v>
      </c>
      <c r="W151" s="6">
        <v>7</v>
      </c>
      <c r="X151" s="15">
        <v>7</v>
      </c>
      <c r="Y151" s="10">
        <f t="shared" si="75"/>
        <v>63</v>
      </c>
      <c r="Z151" s="13"/>
      <c r="AA151" s="48">
        <f t="shared" si="76"/>
        <v>2</v>
      </c>
      <c r="AB151" s="31">
        <f t="shared" si="65"/>
        <v>1</v>
      </c>
      <c r="AC151" s="6">
        <v>1</v>
      </c>
      <c r="AD151" s="31">
        <f t="shared" si="80"/>
        <v>1</v>
      </c>
      <c r="AE151" s="6">
        <v>6</v>
      </c>
      <c r="AF151" s="61">
        <f t="shared" si="81"/>
        <v>1</v>
      </c>
      <c r="AG151" s="10">
        <f t="shared" si="67"/>
        <v>10</v>
      </c>
      <c r="AH151" s="16"/>
      <c r="AI151" s="48">
        <f t="shared" si="39"/>
        <v>1.6</v>
      </c>
      <c r="AJ151" s="6">
        <v>4</v>
      </c>
      <c r="AK151" s="6">
        <v>1</v>
      </c>
      <c r="AL151" s="6">
        <v>1</v>
      </c>
      <c r="AM151" s="6">
        <v>1</v>
      </c>
      <c r="AN151" s="15">
        <v>1</v>
      </c>
      <c r="AO151" s="10">
        <f t="shared" si="68"/>
        <v>8</v>
      </c>
      <c r="AP151" s="16"/>
      <c r="AQ151" s="48">
        <f t="shared" si="69"/>
        <v>3.75</v>
      </c>
      <c r="AR151" s="31">
        <f t="shared" si="70"/>
        <v>1</v>
      </c>
      <c r="AS151" s="6">
        <v>7</v>
      </c>
      <c r="AT151" s="31">
        <f t="shared" si="71"/>
        <v>6</v>
      </c>
      <c r="AU151" s="61">
        <f t="shared" si="71"/>
        <v>1</v>
      </c>
      <c r="AV151" s="331">
        <f t="shared" si="79"/>
        <v>15</v>
      </c>
      <c r="AW151" s="16"/>
      <c r="AX151" s="16"/>
      <c r="AY151" s="48">
        <f t="shared" si="84"/>
        <v>7</v>
      </c>
      <c r="AZ151" s="6">
        <v>7</v>
      </c>
      <c r="BA151" s="61">
        <f t="shared" si="73"/>
        <v>7</v>
      </c>
      <c r="BB151" s="129">
        <f t="shared" si="77"/>
        <v>14</v>
      </c>
      <c r="BD151" s="233">
        <f t="shared" si="74"/>
        <v>4.6138888888888889</v>
      </c>
    </row>
    <row r="152" spans="1:56" ht="15.75" customHeight="1">
      <c r="A152" s="7" t="s">
        <v>53</v>
      </c>
      <c r="B152" s="521"/>
      <c r="C152" s="48">
        <f t="shared" si="82"/>
        <v>3.3333333333333335</v>
      </c>
      <c r="D152" s="6">
        <v>3</v>
      </c>
      <c r="E152" s="31">
        <f t="shared" si="63"/>
        <v>2</v>
      </c>
      <c r="F152" s="31">
        <f t="shared" si="63"/>
        <v>3</v>
      </c>
      <c r="G152" s="31">
        <f t="shared" si="63"/>
        <v>3</v>
      </c>
      <c r="H152" s="31">
        <f t="shared" si="63"/>
        <v>3</v>
      </c>
      <c r="I152" s="6">
        <v>3</v>
      </c>
      <c r="J152" s="6">
        <v>4</v>
      </c>
      <c r="K152" s="6">
        <v>5</v>
      </c>
      <c r="L152" s="14">
        <v>4</v>
      </c>
      <c r="M152" s="10">
        <f t="shared" si="47"/>
        <v>30</v>
      </c>
      <c r="N152" s="13"/>
      <c r="O152" s="268">
        <f t="shared" si="83"/>
        <v>4.8888888888888893</v>
      </c>
      <c r="P152" s="6">
        <v>3</v>
      </c>
      <c r="Q152" s="6">
        <v>5</v>
      </c>
      <c r="R152" s="6">
        <v>6</v>
      </c>
      <c r="S152" s="6">
        <v>4</v>
      </c>
      <c r="T152" s="6">
        <v>6</v>
      </c>
      <c r="U152" s="6">
        <v>7</v>
      </c>
      <c r="V152" s="6">
        <v>6</v>
      </c>
      <c r="W152" s="6">
        <v>3</v>
      </c>
      <c r="X152" s="15">
        <v>4</v>
      </c>
      <c r="Y152" s="10">
        <f t="shared" si="75"/>
        <v>44</v>
      </c>
      <c r="Z152" s="13"/>
      <c r="AA152" s="48">
        <f t="shared" si="76"/>
        <v>2.8</v>
      </c>
      <c r="AB152" s="31">
        <f t="shared" si="65"/>
        <v>4</v>
      </c>
      <c r="AC152" s="6">
        <v>1</v>
      </c>
      <c r="AD152" s="31">
        <f t="shared" si="80"/>
        <v>1</v>
      </c>
      <c r="AE152" s="6">
        <v>5</v>
      </c>
      <c r="AF152" s="61">
        <f t="shared" si="81"/>
        <v>3</v>
      </c>
      <c r="AG152" s="10">
        <f t="shared" si="67"/>
        <v>14</v>
      </c>
      <c r="AH152" s="16"/>
      <c r="AI152" s="48">
        <f t="shared" si="39"/>
        <v>3</v>
      </c>
      <c r="AJ152" s="6">
        <v>6</v>
      </c>
      <c r="AK152" s="6">
        <v>3</v>
      </c>
      <c r="AL152" s="6">
        <v>1</v>
      </c>
      <c r="AM152" s="6">
        <v>2</v>
      </c>
      <c r="AN152" s="15">
        <v>3</v>
      </c>
      <c r="AO152" s="10">
        <f t="shared" si="68"/>
        <v>15</v>
      </c>
      <c r="AP152" s="16"/>
      <c r="AQ152" s="48">
        <f t="shared" si="69"/>
        <v>4.5</v>
      </c>
      <c r="AR152" s="31">
        <f t="shared" si="70"/>
        <v>4</v>
      </c>
      <c r="AS152" s="6">
        <v>5</v>
      </c>
      <c r="AT152" s="31">
        <f t="shared" si="71"/>
        <v>4</v>
      </c>
      <c r="AU152" s="61">
        <f t="shared" si="71"/>
        <v>5</v>
      </c>
      <c r="AV152" s="331">
        <f t="shared" si="79"/>
        <v>18</v>
      </c>
      <c r="AW152" s="16"/>
      <c r="AX152" s="16"/>
      <c r="AY152" s="48">
        <f t="shared" si="84"/>
        <v>4.5</v>
      </c>
      <c r="AZ152" s="6">
        <v>3</v>
      </c>
      <c r="BA152" s="61">
        <f t="shared" si="73"/>
        <v>6</v>
      </c>
      <c r="BB152" s="129">
        <f t="shared" si="77"/>
        <v>9</v>
      </c>
      <c r="BD152" s="233">
        <f t="shared" si="74"/>
        <v>3.837037037037037</v>
      </c>
    </row>
    <row r="153" spans="1:56" ht="15.75" customHeight="1">
      <c r="A153" s="7" t="s">
        <v>54</v>
      </c>
      <c r="B153" s="521"/>
      <c r="C153" s="48">
        <f t="shared" si="82"/>
        <v>6.4444444444444446</v>
      </c>
      <c r="D153" s="6">
        <v>6</v>
      </c>
      <c r="E153" s="31">
        <f t="shared" si="63"/>
        <v>7</v>
      </c>
      <c r="F153" s="31">
        <f t="shared" si="63"/>
        <v>7</v>
      </c>
      <c r="G153" s="31">
        <f t="shared" si="63"/>
        <v>6</v>
      </c>
      <c r="H153" s="31">
        <f t="shared" si="63"/>
        <v>6</v>
      </c>
      <c r="I153" s="6">
        <v>6</v>
      </c>
      <c r="J153" s="6">
        <v>6</v>
      </c>
      <c r="K153" s="6">
        <v>7</v>
      </c>
      <c r="L153" s="76">
        <v>7</v>
      </c>
      <c r="M153" s="296">
        <f t="shared" si="47"/>
        <v>58</v>
      </c>
      <c r="N153" s="13"/>
      <c r="O153" s="268">
        <f t="shared" si="83"/>
        <v>6.8888888888888893</v>
      </c>
      <c r="P153" s="6">
        <v>7</v>
      </c>
      <c r="Q153" s="6">
        <v>7</v>
      </c>
      <c r="R153" s="6">
        <v>7</v>
      </c>
      <c r="S153" s="6">
        <v>6</v>
      </c>
      <c r="T153" s="6">
        <v>7</v>
      </c>
      <c r="U153" s="6">
        <v>7</v>
      </c>
      <c r="V153" s="6">
        <v>7</v>
      </c>
      <c r="W153" s="6">
        <v>7</v>
      </c>
      <c r="X153" s="15">
        <v>7</v>
      </c>
      <c r="Y153" s="296">
        <f t="shared" si="75"/>
        <v>62</v>
      </c>
      <c r="Z153" s="13"/>
      <c r="AA153" s="48">
        <f t="shared" si="76"/>
        <v>1</v>
      </c>
      <c r="AB153" s="31">
        <f t="shared" si="65"/>
        <v>1</v>
      </c>
      <c r="AC153" s="6">
        <v>1</v>
      </c>
      <c r="AD153" s="31">
        <f t="shared" si="80"/>
        <v>1</v>
      </c>
      <c r="AE153" s="6">
        <v>1</v>
      </c>
      <c r="AF153" s="61">
        <f t="shared" si="81"/>
        <v>1</v>
      </c>
      <c r="AG153" s="296">
        <f t="shared" si="67"/>
        <v>5</v>
      </c>
      <c r="AH153" s="16"/>
      <c r="AI153" s="48">
        <f t="shared" si="39"/>
        <v>1.6</v>
      </c>
      <c r="AJ153" s="6">
        <v>3</v>
      </c>
      <c r="AK153" s="6">
        <v>2</v>
      </c>
      <c r="AL153" s="6">
        <v>1</v>
      </c>
      <c r="AM153" s="6">
        <v>1</v>
      </c>
      <c r="AN153" s="15">
        <v>1</v>
      </c>
      <c r="AO153" s="296">
        <f t="shared" si="68"/>
        <v>8</v>
      </c>
      <c r="AP153" s="16"/>
      <c r="AQ153" s="48">
        <f t="shared" si="69"/>
        <v>6.5</v>
      </c>
      <c r="AR153" s="31">
        <f t="shared" si="70"/>
        <v>6</v>
      </c>
      <c r="AS153" s="6">
        <v>7</v>
      </c>
      <c r="AT153" s="31">
        <f t="shared" si="71"/>
        <v>6</v>
      </c>
      <c r="AU153" s="61">
        <f t="shared" si="71"/>
        <v>7</v>
      </c>
      <c r="AV153" s="332">
        <f t="shared" si="79"/>
        <v>26</v>
      </c>
      <c r="AW153" s="16"/>
      <c r="AX153" s="16"/>
      <c r="AY153" s="48">
        <f>AVERAGE(AZ153:BA153)</f>
        <v>7</v>
      </c>
      <c r="AZ153" s="6">
        <v>7</v>
      </c>
      <c r="BA153" s="61">
        <f t="shared" si="73"/>
        <v>7</v>
      </c>
      <c r="BB153" s="130">
        <f t="shared" si="77"/>
        <v>14</v>
      </c>
      <c r="BD153" s="233">
        <f t="shared" si="74"/>
        <v>4.9055555555555559</v>
      </c>
    </row>
    <row r="154" spans="1:56" ht="15.75" customHeight="1">
      <c r="A154" s="7"/>
      <c r="B154" s="518"/>
      <c r="C154" s="73">
        <f>AVERAGE(D154:L154)</f>
        <v>5.2277777777777779</v>
      </c>
      <c r="D154" s="20">
        <f t="shared" ref="D154:L154" si="85">AVERAGE(D134:D153)</f>
        <v>5.25</v>
      </c>
      <c r="E154" s="21">
        <f t="shared" si="85"/>
        <v>6.15</v>
      </c>
      <c r="F154" s="21">
        <f t="shared" si="85"/>
        <v>5.25</v>
      </c>
      <c r="G154" s="21">
        <f t="shared" si="85"/>
        <v>4.55</v>
      </c>
      <c r="H154" s="21">
        <f t="shared" si="85"/>
        <v>4.6500000000000004</v>
      </c>
      <c r="I154" s="21">
        <f t="shared" si="85"/>
        <v>5.05</v>
      </c>
      <c r="J154" s="21">
        <f t="shared" si="85"/>
        <v>4.55</v>
      </c>
      <c r="K154" s="21">
        <f t="shared" si="85"/>
        <v>5.75</v>
      </c>
      <c r="L154" s="22">
        <f t="shared" si="85"/>
        <v>5.85</v>
      </c>
      <c r="M154" s="337"/>
      <c r="N154" s="13"/>
      <c r="O154" s="270">
        <f>AVERAGE(P154:X154)</f>
        <v>5.9111111111111105</v>
      </c>
      <c r="P154" s="21">
        <f t="shared" ref="P154:X154" si="86">AVERAGE(P134:P153)</f>
        <v>5.55</v>
      </c>
      <c r="Q154" s="21">
        <f t="shared" si="86"/>
        <v>6.15</v>
      </c>
      <c r="R154" s="21">
        <f t="shared" si="86"/>
        <v>6.35</v>
      </c>
      <c r="S154" s="21">
        <f t="shared" si="86"/>
        <v>5.25</v>
      </c>
      <c r="T154" s="21">
        <f t="shared" si="86"/>
        <v>6</v>
      </c>
      <c r="U154" s="21">
        <f t="shared" si="86"/>
        <v>6.55</v>
      </c>
      <c r="V154" s="21">
        <f t="shared" si="86"/>
        <v>6.6</v>
      </c>
      <c r="W154" s="21">
        <f t="shared" si="86"/>
        <v>5.25</v>
      </c>
      <c r="X154" s="22">
        <f t="shared" si="86"/>
        <v>5.5</v>
      </c>
      <c r="Y154" s="306"/>
      <c r="Z154" s="9"/>
      <c r="AA154" s="73">
        <f>AVERAGE(AB154:AF154)</f>
        <v>2.19</v>
      </c>
      <c r="AB154" s="21">
        <f>AVERAGE(AB134:AB153)</f>
        <v>1.9</v>
      </c>
      <c r="AC154" s="21">
        <f>AVERAGE(AC134:AC153)</f>
        <v>1.8</v>
      </c>
      <c r="AD154" s="21">
        <f>AVERAGE(AD134:AD153)</f>
        <v>1.85</v>
      </c>
      <c r="AE154" s="21">
        <f>AVERAGE(AE134:AE153)</f>
        <v>3.7</v>
      </c>
      <c r="AF154" s="22">
        <f>AVERAGE(AF134:AF153)</f>
        <v>1.7</v>
      </c>
      <c r="AG154" s="16"/>
      <c r="AH154" s="16"/>
      <c r="AI154" s="73">
        <f t="shared" ref="AI154" si="87">AVERAGE(AJ154:AN154)</f>
        <v>2.7600000000000002</v>
      </c>
      <c r="AJ154" s="21">
        <f>AVERAGE(AJ134:AJ153)</f>
        <v>4.7</v>
      </c>
      <c r="AK154" s="21">
        <f>AVERAGE(AK134:AK153)</f>
        <v>3.05</v>
      </c>
      <c r="AL154" s="21">
        <f>AVERAGE(AL134:AL153)</f>
        <v>1.8</v>
      </c>
      <c r="AM154" s="21">
        <f>AVERAGE(AM134:AM153)</f>
        <v>1.7</v>
      </c>
      <c r="AN154" s="22">
        <f>AVERAGE(AN134:AN153)</f>
        <v>2.5499999999999998</v>
      </c>
      <c r="AO154" s="16"/>
      <c r="AP154" s="16"/>
      <c r="AQ154" s="73">
        <f t="shared" si="69"/>
        <v>4.7750000000000004</v>
      </c>
      <c r="AR154" s="21">
        <f>AVERAGE(AR134:AR153)</f>
        <v>3.85</v>
      </c>
      <c r="AS154" s="21">
        <f>AVERAGE(AS134:AS153)</f>
        <v>4.75</v>
      </c>
      <c r="AT154" s="21">
        <f>AVERAGE(AT134:AT153)</f>
        <v>5</v>
      </c>
      <c r="AU154" s="22">
        <f>AVERAGE(AU134:AU153)</f>
        <v>5.5</v>
      </c>
      <c r="AV154" s="16"/>
      <c r="AW154" s="16"/>
      <c r="AX154" s="16"/>
      <c r="AY154" s="73">
        <f>AVERAGE(AZ154:BA154)</f>
        <v>6.4499999999999993</v>
      </c>
      <c r="AZ154" s="21">
        <f>AVERAGE(AZ134:AZ153)</f>
        <v>6.35</v>
      </c>
      <c r="BA154" s="22">
        <f>AVERAGE(BA134:BA153)</f>
        <v>6.55</v>
      </c>
      <c r="BD154" s="233"/>
    </row>
    <row r="155" spans="1:56" s="5" customFormat="1" ht="15.75" customHeight="1">
      <c r="A155" s="46"/>
      <c r="B155" s="519"/>
      <c r="C155" s="297" t="s">
        <v>160</v>
      </c>
      <c r="D155" s="298">
        <f t="shared" ref="D155:L155" si="88">_xlfn.VAR.P(D134:D153)</f>
        <v>1.9875</v>
      </c>
      <c r="E155" s="299">
        <f t="shared" si="88"/>
        <v>1.5275000000000001</v>
      </c>
      <c r="F155" s="299">
        <f t="shared" si="88"/>
        <v>3.1875</v>
      </c>
      <c r="G155" s="299">
        <f t="shared" si="88"/>
        <v>3.2475000000000001</v>
      </c>
      <c r="H155" s="299">
        <f t="shared" si="88"/>
        <v>3.1274999999999999</v>
      </c>
      <c r="I155" s="299">
        <f t="shared" si="88"/>
        <v>2.3475000000000001</v>
      </c>
      <c r="J155" s="299">
        <f t="shared" si="88"/>
        <v>3.0474999999999999</v>
      </c>
      <c r="K155" s="299">
        <f t="shared" si="88"/>
        <v>1.7875000000000001</v>
      </c>
      <c r="L155" s="291">
        <f t="shared" si="88"/>
        <v>1.8274999999999999</v>
      </c>
      <c r="M155" s="338"/>
      <c r="N155" s="241"/>
      <c r="O155" s="297" t="s">
        <v>160</v>
      </c>
      <c r="P155" s="298">
        <f t="shared" ref="P155:X155" si="89">_xlfn.VAR.P(P134:P153)</f>
        <v>2.5474999999999999</v>
      </c>
      <c r="Q155" s="299">
        <f t="shared" si="89"/>
        <v>1.1274999999999999</v>
      </c>
      <c r="R155" s="299">
        <f t="shared" si="89"/>
        <v>0.72750000000000004</v>
      </c>
      <c r="S155" s="299">
        <f t="shared" si="89"/>
        <v>2.7875000000000001</v>
      </c>
      <c r="T155" s="299">
        <f t="shared" si="89"/>
        <v>1.7</v>
      </c>
      <c r="U155" s="299">
        <f t="shared" si="89"/>
        <v>0.64749999999999996</v>
      </c>
      <c r="V155" s="299">
        <f t="shared" si="89"/>
        <v>0.43999999999999995</v>
      </c>
      <c r="W155" s="299">
        <f t="shared" si="89"/>
        <v>1.9875</v>
      </c>
      <c r="X155" s="291">
        <f t="shared" si="89"/>
        <v>1.85</v>
      </c>
      <c r="Y155" s="333"/>
      <c r="Z155" s="15"/>
      <c r="AA155" s="297" t="s">
        <v>160</v>
      </c>
      <c r="AB155" s="298">
        <f>_xlfn.VAR.P(AB134:AB153)</f>
        <v>1.49</v>
      </c>
      <c r="AC155" s="299">
        <f>_xlfn.VAR.P(AC134:AC153)</f>
        <v>1.1599999999999999</v>
      </c>
      <c r="AD155" s="299">
        <f>_xlfn.VAR.P(AD134:AD153)</f>
        <v>1.6274999999999999</v>
      </c>
      <c r="AE155" s="299">
        <f>_xlfn.VAR.P(AE134:AE153)</f>
        <v>4.6100000000000003</v>
      </c>
      <c r="AF155" s="299">
        <f>_xlfn.VAR.P(AF134:AF153)</f>
        <v>1.31</v>
      </c>
      <c r="AG155" s="16"/>
      <c r="AH155" s="16"/>
      <c r="AI155" s="297" t="s">
        <v>160</v>
      </c>
      <c r="AJ155" s="298">
        <f>_xlfn.VAR.P(AJ134:AJ153)</f>
        <v>2.0099999999999998</v>
      </c>
      <c r="AK155" s="299">
        <f>_xlfn.VAR.P(AK134:AK153)</f>
        <v>1.9475</v>
      </c>
      <c r="AL155" s="299">
        <f>_xlfn.VAR.P(AL134:AL153)</f>
        <v>2.36</v>
      </c>
      <c r="AM155" s="299">
        <f>_xlfn.VAR.P(AM134:AM153)</f>
        <v>1.51</v>
      </c>
      <c r="AN155" s="299">
        <f>_xlfn.VAR.P(AN134:AN153)</f>
        <v>2.0474999999999999</v>
      </c>
      <c r="AO155" s="3"/>
      <c r="AP155" s="3"/>
      <c r="AQ155" s="297" t="s">
        <v>160</v>
      </c>
      <c r="AR155" s="298">
        <f>_xlfn.VAR.P(AR134:AR153)</f>
        <v>3.8275000000000001</v>
      </c>
      <c r="AS155" s="299">
        <f>_xlfn.VAR.P(AS134:AS153)</f>
        <v>2.5874999999999999</v>
      </c>
      <c r="AT155" s="299">
        <f>_xlfn.VAR.P(AT134:AT153)</f>
        <v>2.5</v>
      </c>
      <c r="AU155" s="291">
        <f>_xlfn.VAR.P(AU134:AU153)</f>
        <v>3.05</v>
      </c>
      <c r="AV155" s="6"/>
      <c r="AW155" s="6"/>
      <c r="AX155" s="6"/>
      <c r="AY155" s="297" t="s">
        <v>160</v>
      </c>
      <c r="AZ155" s="298">
        <f>_xlfn.VAR.P(AZ134:AZ153)</f>
        <v>0.92749999999999999</v>
      </c>
      <c r="BA155" s="291">
        <f>_xlfn.VAR.P(BA134:BA153)</f>
        <v>0.24750000000000011</v>
      </c>
      <c r="BD155" s="233"/>
    </row>
    <row r="156" spans="1:56" ht="15.95" customHeight="1">
      <c r="A156" s="30">
        <v>44014.692309189813</v>
      </c>
      <c r="B156" s="517">
        <v>3</v>
      </c>
      <c r="C156" s="49">
        <f t="shared" ref="C156:C218" si="90">AVERAGE(D156:L156)</f>
        <v>3.5555555555555554</v>
      </c>
      <c r="D156" s="3">
        <v>2</v>
      </c>
      <c r="E156" s="31">
        <f t="shared" ref="E156:H175" si="91">$B$109-E44</f>
        <v>3</v>
      </c>
      <c r="F156" s="31">
        <f t="shared" si="91"/>
        <v>4</v>
      </c>
      <c r="G156" s="31">
        <f t="shared" si="91"/>
        <v>3</v>
      </c>
      <c r="H156" s="31">
        <f t="shared" si="91"/>
        <v>3</v>
      </c>
      <c r="I156" s="3">
        <v>4</v>
      </c>
      <c r="J156" s="3">
        <v>4</v>
      </c>
      <c r="K156" s="3">
        <v>4</v>
      </c>
      <c r="L156" s="13">
        <v>5</v>
      </c>
      <c r="M156" s="295">
        <f t="shared" si="47"/>
        <v>32</v>
      </c>
      <c r="N156" s="13"/>
      <c r="O156" s="271">
        <f t="shared" si="64"/>
        <v>5</v>
      </c>
      <c r="P156" s="3">
        <v>4</v>
      </c>
      <c r="Q156" s="3">
        <v>4</v>
      </c>
      <c r="R156" s="3">
        <v>4</v>
      </c>
      <c r="S156" s="3">
        <v>4</v>
      </c>
      <c r="T156" s="3">
        <v>5</v>
      </c>
      <c r="U156" s="3">
        <v>6</v>
      </c>
      <c r="V156" s="3">
        <v>6</v>
      </c>
      <c r="W156" s="3">
        <v>6</v>
      </c>
      <c r="X156" s="9">
        <v>6</v>
      </c>
      <c r="Y156" s="295">
        <f t="shared" ref="Y156:Y174" si="92">SUM(P156:X156)</f>
        <v>45</v>
      </c>
      <c r="Z156" s="9"/>
      <c r="AA156" s="49">
        <f t="shared" ref="AA156:AA197" si="93">AVERAGE(AB156:AF156)</f>
        <v>3.8</v>
      </c>
      <c r="AB156" s="31">
        <f t="shared" ref="AB156:AB175" si="94">$B$109-AB44</f>
        <v>3</v>
      </c>
      <c r="AC156" s="3">
        <v>5</v>
      </c>
      <c r="AD156" s="31">
        <f t="shared" ref="AD156:AF164" si="95">$B$109-AD44</f>
        <v>3</v>
      </c>
      <c r="AE156" s="32">
        <f t="shared" si="95"/>
        <v>3</v>
      </c>
      <c r="AF156" s="61">
        <f t="shared" si="95"/>
        <v>5</v>
      </c>
      <c r="AG156" s="295">
        <f t="shared" ref="AG156:AG175" si="96">SUM(AB156:AF156)</f>
        <v>19</v>
      </c>
      <c r="AH156" s="3"/>
      <c r="AI156" s="49">
        <f t="shared" si="39"/>
        <v>5</v>
      </c>
      <c r="AJ156" s="3">
        <v>4</v>
      </c>
      <c r="AK156" s="3">
        <v>5</v>
      </c>
      <c r="AL156" s="3">
        <v>5</v>
      </c>
      <c r="AM156" s="3">
        <v>4</v>
      </c>
      <c r="AN156" s="9">
        <v>7</v>
      </c>
      <c r="AO156" s="295">
        <f t="shared" ref="AO156:AO175" si="97">SUM(AJ156:AN156)</f>
        <v>25</v>
      </c>
      <c r="AP156" s="3"/>
      <c r="AQ156" s="49">
        <f>AVERAGE(AR156:AU156)</f>
        <v>3.75</v>
      </c>
      <c r="AR156" s="31">
        <f t="shared" ref="AR156:AR175" si="98">$B$109-AR44</f>
        <v>4</v>
      </c>
      <c r="AS156" s="32">
        <v>4</v>
      </c>
      <c r="AT156" s="31">
        <f t="shared" ref="AT156:AU175" si="99">$B$109-AT44</f>
        <v>4</v>
      </c>
      <c r="AU156" s="61">
        <f t="shared" si="99"/>
        <v>3</v>
      </c>
      <c r="AV156" s="330">
        <f t="shared" ref="AV156:AV161" si="100">SUM(AR156:AU156)</f>
        <v>15</v>
      </c>
      <c r="AW156" s="3"/>
      <c r="AX156" s="3"/>
      <c r="AY156" s="49">
        <f t="shared" ref="AY156:AY176" si="101">AVERAGE(AZ156:BA156)</f>
        <v>5.5</v>
      </c>
      <c r="AZ156" s="3">
        <v>5</v>
      </c>
      <c r="BA156" s="61">
        <f t="shared" ref="BA156:BA175" si="102">$B$109-BA44</f>
        <v>6</v>
      </c>
      <c r="BB156" s="290">
        <f>SUM(AZ156:BA156)</f>
        <v>11</v>
      </c>
      <c r="BD156" s="233">
        <f t="shared" ref="BD156:BD175" si="103">AVERAGE(C156,O156,AA156,AI156,AQ156,AY156)</f>
        <v>4.4342592592592593</v>
      </c>
    </row>
    <row r="157" spans="1:56" ht="15.75" customHeight="1">
      <c r="A157" s="30">
        <v>44021.556910659725</v>
      </c>
      <c r="B157" s="518"/>
      <c r="C157" s="49">
        <f t="shared" si="90"/>
        <v>3.7777777777777777</v>
      </c>
      <c r="D157" s="3">
        <v>3</v>
      </c>
      <c r="E157" s="31">
        <f t="shared" si="91"/>
        <v>6</v>
      </c>
      <c r="F157" s="31">
        <f t="shared" si="91"/>
        <v>4</v>
      </c>
      <c r="G157" s="31">
        <f t="shared" si="91"/>
        <v>2</v>
      </c>
      <c r="H157" s="31">
        <f t="shared" si="91"/>
        <v>2</v>
      </c>
      <c r="I157" s="3">
        <v>4</v>
      </c>
      <c r="J157" s="3">
        <v>5</v>
      </c>
      <c r="K157" s="3">
        <v>3</v>
      </c>
      <c r="L157" s="13">
        <v>5</v>
      </c>
      <c r="M157" s="10">
        <f t="shared" si="47"/>
        <v>34</v>
      </c>
      <c r="N157" s="13"/>
      <c r="O157" s="271">
        <f t="shared" si="64"/>
        <v>5.666666666666667</v>
      </c>
      <c r="P157" s="3">
        <v>6</v>
      </c>
      <c r="Q157" s="3">
        <v>7</v>
      </c>
      <c r="R157" s="3">
        <v>7</v>
      </c>
      <c r="S157" s="3">
        <v>3</v>
      </c>
      <c r="T157" s="3">
        <v>7</v>
      </c>
      <c r="U157" s="3">
        <v>5</v>
      </c>
      <c r="V157" s="3">
        <v>7</v>
      </c>
      <c r="W157" s="3">
        <v>5</v>
      </c>
      <c r="X157" s="9">
        <v>4</v>
      </c>
      <c r="Y157" s="10">
        <f t="shared" si="92"/>
        <v>51</v>
      </c>
      <c r="Z157" s="9"/>
      <c r="AA157" s="49">
        <f t="shared" si="93"/>
        <v>2.8</v>
      </c>
      <c r="AB157" s="31">
        <f t="shared" si="94"/>
        <v>3</v>
      </c>
      <c r="AC157" s="3">
        <v>1</v>
      </c>
      <c r="AD157" s="31">
        <f t="shared" si="95"/>
        <v>2</v>
      </c>
      <c r="AE157" s="32">
        <f t="shared" si="95"/>
        <v>6</v>
      </c>
      <c r="AF157" s="61">
        <f t="shared" si="95"/>
        <v>2</v>
      </c>
      <c r="AG157" s="10">
        <f t="shared" si="96"/>
        <v>14</v>
      </c>
      <c r="AH157" s="3"/>
      <c r="AI157" s="49">
        <f t="shared" si="39"/>
        <v>1.6</v>
      </c>
      <c r="AJ157" s="3">
        <v>1</v>
      </c>
      <c r="AK157" s="3">
        <v>1</v>
      </c>
      <c r="AL157" s="3">
        <v>2</v>
      </c>
      <c r="AM157" s="3">
        <v>1</v>
      </c>
      <c r="AN157" s="9">
        <v>3</v>
      </c>
      <c r="AO157" s="10">
        <f t="shared" si="97"/>
        <v>8</v>
      </c>
      <c r="AP157" s="3"/>
      <c r="AQ157" s="49">
        <f>AVERAGE(AR157:AU157)</f>
        <v>3.75</v>
      </c>
      <c r="AR157" s="31">
        <f t="shared" si="98"/>
        <v>3</v>
      </c>
      <c r="AS157" s="32">
        <v>3</v>
      </c>
      <c r="AT157" s="31">
        <f t="shared" si="99"/>
        <v>3</v>
      </c>
      <c r="AU157" s="61">
        <f t="shared" si="99"/>
        <v>6</v>
      </c>
      <c r="AV157" s="331">
        <f t="shared" si="100"/>
        <v>15</v>
      </c>
      <c r="AW157" s="3"/>
      <c r="AX157" s="3"/>
      <c r="AY157" s="49">
        <f t="shared" si="101"/>
        <v>6</v>
      </c>
      <c r="AZ157" s="3">
        <v>5</v>
      </c>
      <c r="BA157" s="61">
        <f t="shared" si="102"/>
        <v>7</v>
      </c>
      <c r="BB157" s="129">
        <f t="shared" ref="BB157:BB175" si="104">SUM(AZ157:BA157)</f>
        <v>12</v>
      </c>
      <c r="BD157" s="233">
        <f t="shared" si="103"/>
        <v>3.9324074074074069</v>
      </c>
    </row>
    <row r="158" spans="1:56" ht="15.75" customHeight="1">
      <c r="A158" s="30">
        <v>44021.820145474536</v>
      </c>
      <c r="B158" s="518"/>
      <c r="C158" s="49">
        <f t="shared" si="90"/>
        <v>3.1111111111111112</v>
      </c>
      <c r="D158" s="3">
        <v>3</v>
      </c>
      <c r="E158" s="31">
        <f t="shared" si="91"/>
        <v>3</v>
      </c>
      <c r="F158" s="31">
        <f t="shared" si="91"/>
        <v>4</v>
      </c>
      <c r="G158" s="31">
        <f t="shared" si="91"/>
        <v>3</v>
      </c>
      <c r="H158" s="31">
        <f t="shared" si="91"/>
        <v>2</v>
      </c>
      <c r="I158" s="3">
        <v>2</v>
      </c>
      <c r="J158" s="3">
        <v>7</v>
      </c>
      <c r="K158" s="3">
        <v>2</v>
      </c>
      <c r="L158" s="13">
        <v>2</v>
      </c>
      <c r="M158" s="10">
        <f t="shared" si="47"/>
        <v>28</v>
      </c>
      <c r="N158" s="13"/>
      <c r="O158" s="271">
        <f t="shared" si="64"/>
        <v>4</v>
      </c>
      <c r="P158" s="3">
        <v>1</v>
      </c>
      <c r="Q158" s="3">
        <v>5</v>
      </c>
      <c r="R158" s="3">
        <v>7</v>
      </c>
      <c r="S158" s="3">
        <v>1</v>
      </c>
      <c r="T158" s="3">
        <v>5</v>
      </c>
      <c r="U158" s="3">
        <v>7</v>
      </c>
      <c r="V158" s="3">
        <v>7</v>
      </c>
      <c r="W158" s="3">
        <v>2</v>
      </c>
      <c r="X158" s="9">
        <v>1</v>
      </c>
      <c r="Y158" s="10">
        <f t="shared" si="92"/>
        <v>36</v>
      </c>
      <c r="Z158" s="9"/>
      <c r="AA158" s="49">
        <f t="shared" si="93"/>
        <v>4.2</v>
      </c>
      <c r="AB158" s="31">
        <f t="shared" si="94"/>
        <v>7</v>
      </c>
      <c r="AC158" s="3">
        <v>5</v>
      </c>
      <c r="AD158" s="31">
        <f t="shared" si="95"/>
        <v>5</v>
      </c>
      <c r="AE158" s="32">
        <f t="shared" si="95"/>
        <v>2</v>
      </c>
      <c r="AF158" s="61">
        <f t="shared" si="95"/>
        <v>2</v>
      </c>
      <c r="AG158" s="10">
        <f t="shared" si="96"/>
        <v>21</v>
      </c>
      <c r="AH158" s="3"/>
      <c r="AI158" s="49">
        <f t="shared" si="39"/>
        <v>5.6</v>
      </c>
      <c r="AJ158" s="3">
        <v>7</v>
      </c>
      <c r="AK158" s="3">
        <v>7</v>
      </c>
      <c r="AL158" s="3">
        <v>6</v>
      </c>
      <c r="AM158" s="3">
        <v>5</v>
      </c>
      <c r="AN158" s="9">
        <v>3</v>
      </c>
      <c r="AO158" s="10">
        <f t="shared" si="97"/>
        <v>28</v>
      </c>
      <c r="AP158" s="3"/>
      <c r="AQ158" s="49">
        <f t="shared" ref="AQ158:AQ175" si="105">AVERAGE(AR158:AU158)</f>
        <v>1.75</v>
      </c>
      <c r="AR158" s="31">
        <f t="shared" si="98"/>
        <v>1</v>
      </c>
      <c r="AS158" s="32">
        <v>3</v>
      </c>
      <c r="AT158" s="31">
        <f t="shared" si="99"/>
        <v>2</v>
      </c>
      <c r="AU158" s="61">
        <f t="shared" si="99"/>
        <v>1</v>
      </c>
      <c r="AV158" s="331">
        <f t="shared" si="100"/>
        <v>7</v>
      </c>
      <c r="AW158" s="3"/>
      <c r="AX158" s="3"/>
      <c r="AY158" s="49">
        <f t="shared" si="101"/>
        <v>6</v>
      </c>
      <c r="AZ158" s="3">
        <v>5</v>
      </c>
      <c r="BA158" s="61">
        <f t="shared" si="102"/>
        <v>7</v>
      </c>
      <c r="BB158" s="129">
        <f t="shared" si="104"/>
        <v>12</v>
      </c>
      <c r="BD158" s="233">
        <f t="shared" si="103"/>
        <v>4.1101851851851849</v>
      </c>
    </row>
    <row r="159" spans="1:56" ht="15.75" customHeight="1">
      <c r="A159" s="30">
        <v>44021.998315509263</v>
      </c>
      <c r="B159" s="518"/>
      <c r="C159" s="49">
        <f t="shared" si="90"/>
        <v>1</v>
      </c>
      <c r="D159" s="3">
        <v>1</v>
      </c>
      <c r="E159" s="31">
        <f t="shared" si="91"/>
        <v>1</v>
      </c>
      <c r="F159" s="31">
        <f t="shared" si="91"/>
        <v>1</v>
      </c>
      <c r="G159" s="31">
        <f t="shared" si="91"/>
        <v>1</v>
      </c>
      <c r="H159" s="31">
        <f t="shared" si="91"/>
        <v>1</v>
      </c>
      <c r="I159" s="3">
        <v>1</v>
      </c>
      <c r="J159" s="3">
        <v>1</v>
      </c>
      <c r="K159" s="3">
        <v>1</v>
      </c>
      <c r="L159" s="13">
        <v>1</v>
      </c>
      <c r="M159" s="10">
        <f t="shared" si="47"/>
        <v>9</v>
      </c>
      <c r="N159" s="13"/>
      <c r="O159" s="271">
        <f t="shared" si="64"/>
        <v>1.5555555555555556</v>
      </c>
      <c r="P159" s="3">
        <v>1</v>
      </c>
      <c r="Q159" s="3">
        <v>1</v>
      </c>
      <c r="R159" s="3">
        <v>4</v>
      </c>
      <c r="S159" s="3">
        <v>1</v>
      </c>
      <c r="T159" s="3">
        <v>3</v>
      </c>
      <c r="U159" s="3">
        <v>1</v>
      </c>
      <c r="V159" s="3">
        <v>1</v>
      </c>
      <c r="W159" s="3">
        <v>1</v>
      </c>
      <c r="X159" s="9">
        <v>1</v>
      </c>
      <c r="Y159" s="10">
        <f t="shared" si="92"/>
        <v>14</v>
      </c>
      <c r="Z159" s="9"/>
      <c r="AA159" s="49">
        <f t="shared" si="93"/>
        <v>3.6</v>
      </c>
      <c r="AB159" s="31">
        <f t="shared" si="94"/>
        <v>7</v>
      </c>
      <c r="AC159" s="3">
        <v>1</v>
      </c>
      <c r="AD159" s="31">
        <f t="shared" si="95"/>
        <v>1</v>
      </c>
      <c r="AE159" s="32">
        <f t="shared" si="95"/>
        <v>5</v>
      </c>
      <c r="AF159" s="61">
        <f t="shared" si="95"/>
        <v>4</v>
      </c>
      <c r="AG159" s="10">
        <f t="shared" si="96"/>
        <v>18</v>
      </c>
      <c r="AH159" s="3"/>
      <c r="AI159" s="49">
        <f t="shared" si="39"/>
        <v>6.4</v>
      </c>
      <c r="AJ159" s="3">
        <v>7</v>
      </c>
      <c r="AK159" s="3">
        <v>7</v>
      </c>
      <c r="AL159" s="3">
        <v>6</v>
      </c>
      <c r="AM159" s="3">
        <v>6</v>
      </c>
      <c r="AN159" s="9">
        <v>6</v>
      </c>
      <c r="AO159" s="10">
        <f t="shared" si="97"/>
        <v>32</v>
      </c>
      <c r="AP159" s="3"/>
      <c r="AQ159" s="49">
        <f t="shared" si="105"/>
        <v>2.25</v>
      </c>
      <c r="AR159" s="31">
        <f t="shared" si="98"/>
        <v>4</v>
      </c>
      <c r="AS159" s="32">
        <v>3</v>
      </c>
      <c r="AT159" s="31">
        <f t="shared" si="99"/>
        <v>1</v>
      </c>
      <c r="AU159" s="61">
        <f t="shared" si="99"/>
        <v>1</v>
      </c>
      <c r="AV159" s="331">
        <f t="shared" si="100"/>
        <v>9</v>
      </c>
      <c r="AW159" s="3"/>
      <c r="AX159" s="3"/>
      <c r="AY159" s="49">
        <f t="shared" si="101"/>
        <v>4</v>
      </c>
      <c r="AZ159" s="3">
        <v>4</v>
      </c>
      <c r="BA159" s="61">
        <f t="shared" si="102"/>
        <v>4</v>
      </c>
      <c r="BB159" s="129">
        <f t="shared" si="104"/>
        <v>8</v>
      </c>
      <c r="BD159" s="233">
        <f t="shared" si="103"/>
        <v>3.1342592592592595</v>
      </c>
    </row>
    <row r="160" spans="1:56" ht="15.75" customHeight="1">
      <c r="A160" s="30">
        <v>44038.814886261578</v>
      </c>
      <c r="B160" s="518"/>
      <c r="C160" s="49">
        <f t="shared" si="90"/>
        <v>3.3333333333333335</v>
      </c>
      <c r="D160" s="3">
        <v>4</v>
      </c>
      <c r="E160" s="31">
        <f t="shared" si="91"/>
        <v>4</v>
      </c>
      <c r="F160" s="31">
        <f t="shared" si="91"/>
        <v>3</v>
      </c>
      <c r="G160" s="31">
        <f t="shared" si="91"/>
        <v>2</v>
      </c>
      <c r="H160" s="31">
        <f t="shared" si="91"/>
        <v>2</v>
      </c>
      <c r="I160" s="3">
        <v>4</v>
      </c>
      <c r="J160" s="3">
        <v>5</v>
      </c>
      <c r="K160" s="3">
        <v>2</v>
      </c>
      <c r="L160" s="13">
        <v>4</v>
      </c>
      <c r="M160" s="10">
        <f t="shared" si="47"/>
        <v>30</v>
      </c>
      <c r="N160" s="13"/>
      <c r="O160" s="271">
        <f t="shared" si="64"/>
        <v>4.2222222222222223</v>
      </c>
      <c r="P160" s="3">
        <v>2</v>
      </c>
      <c r="Q160" s="3">
        <v>5</v>
      </c>
      <c r="R160" s="3">
        <v>5</v>
      </c>
      <c r="S160" s="3">
        <v>4</v>
      </c>
      <c r="T160" s="3">
        <v>5</v>
      </c>
      <c r="U160" s="3">
        <v>5</v>
      </c>
      <c r="V160" s="3">
        <v>6</v>
      </c>
      <c r="W160" s="3">
        <v>4</v>
      </c>
      <c r="X160" s="9">
        <v>2</v>
      </c>
      <c r="Y160" s="10">
        <f t="shared" si="92"/>
        <v>38</v>
      </c>
      <c r="Z160" s="9"/>
      <c r="AA160" s="49">
        <f t="shared" si="93"/>
        <v>3.2</v>
      </c>
      <c r="AB160" s="31">
        <f t="shared" si="94"/>
        <v>4</v>
      </c>
      <c r="AC160" s="3">
        <v>3</v>
      </c>
      <c r="AD160" s="31">
        <f t="shared" si="95"/>
        <v>3</v>
      </c>
      <c r="AE160" s="32">
        <f t="shared" si="95"/>
        <v>4</v>
      </c>
      <c r="AF160" s="61">
        <f t="shared" si="95"/>
        <v>2</v>
      </c>
      <c r="AG160" s="10">
        <f t="shared" si="96"/>
        <v>16</v>
      </c>
      <c r="AH160" s="3"/>
      <c r="AI160" s="49">
        <f t="shared" si="39"/>
        <v>4.5999999999999996</v>
      </c>
      <c r="AJ160" s="3">
        <v>6</v>
      </c>
      <c r="AK160" s="3">
        <v>5</v>
      </c>
      <c r="AL160" s="3">
        <v>2</v>
      </c>
      <c r="AM160" s="3">
        <v>5</v>
      </c>
      <c r="AN160" s="9">
        <v>5</v>
      </c>
      <c r="AO160" s="10">
        <f t="shared" si="97"/>
        <v>23</v>
      </c>
      <c r="AP160" s="3"/>
      <c r="AQ160" s="49">
        <f t="shared" si="105"/>
        <v>3.5</v>
      </c>
      <c r="AR160" s="31">
        <f t="shared" si="98"/>
        <v>2</v>
      </c>
      <c r="AS160" s="32">
        <v>4</v>
      </c>
      <c r="AT160" s="31">
        <f t="shared" si="99"/>
        <v>3</v>
      </c>
      <c r="AU160" s="61">
        <f t="shared" si="99"/>
        <v>5</v>
      </c>
      <c r="AV160" s="331">
        <f t="shared" si="100"/>
        <v>14</v>
      </c>
      <c r="AW160" s="3"/>
      <c r="AX160" s="3"/>
      <c r="AY160" s="49">
        <f t="shared" si="101"/>
        <v>6</v>
      </c>
      <c r="AZ160" s="3">
        <v>5</v>
      </c>
      <c r="BA160" s="61">
        <f t="shared" si="102"/>
        <v>7</v>
      </c>
      <c r="BB160" s="129">
        <f t="shared" si="104"/>
        <v>12</v>
      </c>
      <c r="BD160" s="233">
        <f t="shared" si="103"/>
        <v>4.1425925925925924</v>
      </c>
    </row>
    <row r="161" spans="1:56" ht="15.75" customHeight="1">
      <c r="A161" s="7" t="s">
        <v>55</v>
      </c>
      <c r="B161" s="518"/>
      <c r="C161" s="49">
        <f t="shared" si="90"/>
        <v>1</v>
      </c>
      <c r="D161" s="6">
        <v>1</v>
      </c>
      <c r="E161" s="31">
        <f t="shared" si="91"/>
        <v>1</v>
      </c>
      <c r="F161" s="31">
        <f t="shared" si="91"/>
        <v>1</v>
      </c>
      <c r="G161" s="31">
        <f t="shared" si="91"/>
        <v>1</v>
      </c>
      <c r="H161" s="31">
        <f t="shared" si="91"/>
        <v>1</v>
      </c>
      <c r="I161" s="6">
        <v>1</v>
      </c>
      <c r="J161" s="6">
        <v>1</v>
      </c>
      <c r="K161" s="6">
        <v>1</v>
      </c>
      <c r="L161" s="14">
        <v>1</v>
      </c>
      <c r="M161" s="10">
        <f t="shared" si="47"/>
        <v>9</v>
      </c>
      <c r="N161" s="14"/>
      <c r="O161" s="271">
        <f t="shared" si="64"/>
        <v>1.5555555555555556</v>
      </c>
      <c r="P161" s="6">
        <v>1</v>
      </c>
      <c r="Q161" s="6">
        <v>1</v>
      </c>
      <c r="R161" s="6">
        <v>1</v>
      </c>
      <c r="S161" s="6">
        <v>1</v>
      </c>
      <c r="T161" s="6">
        <v>1</v>
      </c>
      <c r="U161" s="6">
        <v>1</v>
      </c>
      <c r="V161" s="6">
        <v>6</v>
      </c>
      <c r="W161" s="6">
        <v>1</v>
      </c>
      <c r="X161" s="15">
        <v>1</v>
      </c>
      <c r="Y161" s="10">
        <f t="shared" si="92"/>
        <v>14</v>
      </c>
      <c r="Z161" s="15"/>
      <c r="AA161" s="49">
        <f t="shared" si="93"/>
        <v>3</v>
      </c>
      <c r="AB161" s="31">
        <f t="shared" si="94"/>
        <v>4</v>
      </c>
      <c r="AC161" s="6">
        <v>1</v>
      </c>
      <c r="AD161" s="31">
        <f t="shared" si="95"/>
        <v>2</v>
      </c>
      <c r="AE161" s="32">
        <f t="shared" si="95"/>
        <v>7</v>
      </c>
      <c r="AF161" s="61">
        <f t="shared" si="95"/>
        <v>1</v>
      </c>
      <c r="AG161" s="10">
        <f t="shared" si="96"/>
        <v>15</v>
      </c>
      <c r="AH161" s="6"/>
      <c r="AI161" s="49">
        <f t="shared" si="39"/>
        <v>5.8</v>
      </c>
      <c r="AJ161" s="6">
        <v>1</v>
      </c>
      <c r="AK161" s="6">
        <v>7</v>
      </c>
      <c r="AL161" s="6">
        <v>7</v>
      </c>
      <c r="AM161" s="6">
        <v>7</v>
      </c>
      <c r="AN161" s="15">
        <v>7</v>
      </c>
      <c r="AO161" s="10">
        <f t="shared" si="97"/>
        <v>29</v>
      </c>
      <c r="AP161" s="6"/>
      <c r="AQ161" s="49">
        <f t="shared" si="105"/>
        <v>3.25</v>
      </c>
      <c r="AR161" s="31">
        <f t="shared" si="98"/>
        <v>7</v>
      </c>
      <c r="AS161" s="33">
        <v>4</v>
      </c>
      <c r="AT161" s="31">
        <f t="shared" si="99"/>
        <v>1</v>
      </c>
      <c r="AU161" s="61">
        <f t="shared" si="99"/>
        <v>1</v>
      </c>
      <c r="AV161" s="331">
        <f t="shared" si="100"/>
        <v>13</v>
      </c>
      <c r="AW161" s="6"/>
      <c r="AX161" s="6"/>
      <c r="AY161" s="49">
        <f t="shared" si="101"/>
        <v>7</v>
      </c>
      <c r="AZ161" s="6">
        <v>7</v>
      </c>
      <c r="BA161" s="61">
        <f t="shared" si="102"/>
        <v>7</v>
      </c>
      <c r="BB161" s="129">
        <f t="shared" si="104"/>
        <v>14</v>
      </c>
      <c r="BD161" s="233">
        <f t="shared" si="103"/>
        <v>3.6009259259259259</v>
      </c>
    </row>
    <row r="162" spans="1:56" ht="15.75" customHeight="1">
      <c r="A162" s="7" t="s">
        <v>56</v>
      </c>
      <c r="B162" s="518"/>
      <c r="C162" s="49">
        <f t="shared" si="90"/>
        <v>1</v>
      </c>
      <c r="D162" s="6">
        <v>1</v>
      </c>
      <c r="E162" s="31">
        <f t="shared" si="91"/>
        <v>1</v>
      </c>
      <c r="F162" s="31">
        <f t="shared" si="91"/>
        <v>1</v>
      </c>
      <c r="G162" s="31">
        <f t="shared" si="91"/>
        <v>1</v>
      </c>
      <c r="H162" s="31">
        <f t="shared" si="91"/>
        <v>1</v>
      </c>
      <c r="I162" s="6">
        <v>1</v>
      </c>
      <c r="J162" s="6">
        <v>1</v>
      </c>
      <c r="K162" s="6">
        <v>1</v>
      </c>
      <c r="L162" s="14">
        <v>1</v>
      </c>
      <c r="M162" s="10">
        <f t="shared" si="47"/>
        <v>9</v>
      </c>
      <c r="N162" s="14"/>
      <c r="O162" s="271">
        <f t="shared" si="64"/>
        <v>2.6666666666666665</v>
      </c>
      <c r="P162" s="6">
        <v>1</v>
      </c>
      <c r="Q162" s="6">
        <v>2</v>
      </c>
      <c r="R162" s="6">
        <v>3</v>
      </c>
      <c r="S162" s="6">
        <v>3</v>
      </c>
      <c r="T162" s="6">
        <v>1</v>
      </c>
      <c r="U162" s="6">
        <v>5</v>
      </c>
      <c r="V162" s="6">
        <v>7</v>
      </c>
      <c r="W162" s="6">
        <v>1</v>
      </c>
      <c r="X162" s="15">
        <v>1</v>
      </c>
      <c r="Y162" s="10">
        <f t="shared" si="92"/>
        <v>24</v>
      </c>
      <c r="Z162" s="15"/>
      <c r="AA162" s="49">
        <f t="shared" si="93"/>
        <v>3.6</v>
      </c>
      <c r="AB162" s="31">
        <f t="shared" si="94"/>
        <v>6</v>
      </c>
      <c r="AC162" s="6">
        <v>1</v>
      </c>
      <c r="AD162" s="31">
        <f t="shared" si="95"/>
        <v>3</v>
      </c>
      <c r="AE162" s="32">
        <f t="shared" si="95"/>
        <v>7</v>
      </c>
      <c r="AF162" s="61">
        <f t="shared" si="95"/>
        <v>1</v>
      </c>
      <c r="AG162" s="10">
        <f t="shared" si="96"/>
        <v>18</v>
      </c>
      <c r="AH162" s="6"/>
      <c r="AI162" s="49">
        <f t="shared" si="39"/>
        <v>5.8</v>
      </c>
      <c r="AJ162" s="6">
        <v>2</v>
      </c>
      <c r="AK162" s="6">
        <v>6</v>
      </c>
      <c r="AL162" s="6">
        <v>7</v>
      </c>
      <c r="AM162" s="6">
        <v>7</v>
      </c>
      <c r="AN162" s="15">
        <v>7</v>
      </c>
      <c r="AO162" s="10">
        <f t="shared" si="97"/>
        <v>29</v>
      </c>
      <c r="AP162" s="6"/>
      <c r="AQ162" s="49">
        <f t="shared" si="105"/>
        <v>1.5</v>
      </c>
      <c r="AR162" s="31">
        <f t="shared" si="98"/>
        <v>1</v>
      </c>
      <c r="AS162" s="33">
        <v>3</v>
      </c>
      <c r="AT162" s="31">
        <f t="shared" si="99"/>
        <v>1</v>
      </c>
      <c r="AU162" s="61">
        <f t="shared" si="99"/>
        <v>1</v>
      </c>
      <c r="AV162" s="331">
        <f t="shared" ref="AV162:AV175" si="106">SUM(AR162:AU162)</f>
        <v>6</v>
      </c>
      <c r="AW162" s="6"/>
      <c r="AX162" s="6"/>
      <c r="AY162" s="49">
        <f t="shared" si="101"/>
        <v>7</v>
      </c>
      <c r="AZ162" s="6">
        <v>7</v>
      </c>
      <c r="BA162" s="61">
        <f t="shared" si="102"/>
        <v>7</v>
      </c>
      <c r="BB162" s="129">
        <f t="shared" si="104"/>
        <v>14</v>
      </c>
      <c r="BD162" s="233">
        <f t="shared" si="103"/>
        <v>3.5944444444444446</v>
      </c>
    </row>
    <row r="163" spans="1:56" ht="15.75" customHeight="1">
      <c r="A163" s="7" t="s">
        <v>57</v>
      </c>
      <c r="B163" s="518"/>
      <c r="C163" s="49">
        <f t="shared" si="90"/>
        <v>3.1111111111111112</v>
      </c>
      <c r="D163" s="6">
        <v>3</v>
      </c>
      <c r="E163" s="31">
        <f t="shared" si="91"/>
        <v>3</v>
      </c>
      <c r="F163" s="31">
        <f t="shared" si="91"/>
        <v>3</v>
      </c>
      <c r="G163" s="31">
        <f t="shared" si="91"/>
        <v>2</v>
      </c>
      <c r="H163" s="31">
        <f t="shared" si="91"/>
        <v>2</v>
      </c>
      <c r="I163" s="6">
        <v>4</v>
      </c>
      <c r="J163" s="6">
        <v>5</v>
      </c>
      <c r="K163" s="6">
        <v>3</v>
      </c>
      <c r="L163" s="14">
        <v>3</v>
      </c>
      <c r="M163" s="10">
        <f t="shared" si="47"/>
        <v>28</v>
      </c>
      <c r="N163" s="14"/>
      <c r="O163" s="271">
        <f t="shared" si="64"/>
        <v>4</v>
      </c>
      <c r="P163" s="6">
        <v>3</v>
      </c>
      <c r="Q163" s="6">
        <v>4</v>
      </c>
      <c r="R163" s="6">
        <v>6</v>
      </c>
      <c r="S163" s="6">
        <v>4</v>
      </c>
      <c r="T163" s="6">
        <v>3</v>
      </c>
      <c r="U163" s="6">
        <v>5</v>
      </c>
      <c r="V163" s="6">
        <v>6</v>
      </c>
      <c r="W163" s="6">
        <v>3</v>
      </c>
      <c r="X163" s="15">
        <v>2</v>
      </c>
      <c r="Y163" s="10">
        <f t="shared" si="92"/>
        <v>36</v>
      </c>
      <c r="Z163" s="14"/>
      <c r="AA163" s="49">
        <f t="shared" si="93"/>
        <v>4.8</v>
      </c>
      <c r="AB163" s="31">
        <f t="shared" si="94"/>
        <v>6</v>
      </c>
      <c r="AC163" s="6">
        <v>4</v>
      </c>
      <c r="AD163" s="31">
        <f t="shared" si="95"/>
        <v>5</v>
      </c>
      <c r="AE163" s="32">
        <f t="shared" si="95"/>
        <v>5</v>
      </c>
      <c r="AF163" s="61">
        <f t="shared" si="95"/>
        <v>4</v>
      </c>
      <c r="AG163" s="10">
        <f t="shared" si="96"/>
        <v>24</v>
      </c>
      <c r="AH163" s="6"/>
      <c r="AI163" s="49">
        <f t="shared" si="39"/>
        <v>4.4000000000000004</v>
      </c>
      <c r="AJ163" s="6">
        <v>4</v>
      </c>
      <c r="AK163" s="6">
        <v>5</v>
      </c>
      <c r="AL163" s="6">
        <v>3</v>
      </c>
      <c r="AM163" s="6">
        <v>6</v>
      </c>
      <c r="AN163" s="15">
        <v>4</v>
      </c>
      <c r="AO163" s="10">
        <f t="shared" si="97"/>
        <v>22</v>
      </c>
      <c r="AP163" s="6"/>
      <c r="AQ163" s="49">
        <f t="shared" si="105"/>
        <v>2.75</v>
      </c>
      <c r="AR163" s="31">
        <f t="shared" si="98"/>
        <v>3</v>
      </c>
      <c r="AS163" s="33">
        <v>3</v>
      </c>
      <c r="AT163" s="31">
        <f t="shared" si="99"/>
        <v>3</v>
      </c>
      <c r="AU163" s="61">
        <f t="shared" si="99"/>
        <v>2</v>
      </c>
      <c r="AV163" s="331">
        <f t="shared" si="106"/>
        <v>11</v>
      </c>
      <c r="AW163" s="6"/>
      <c r="AX163" s="6"/>
      <c r="AY163" s="49">
        <f t="shared" si="101"/>
        <v>6.5</v>
      </c>
      <c r="AZ163" s="6">
        <v>6</v>
      </c>
      <c r="BA163" s="61">
        <f t="shared" si="102"/>
        <v>7</v>
      </c>
      <c r="BB163" s="129">
        <f t="shared" si="104"/>
        <v>13</v>
      </c>
      <c r="BD163" s="233">
        <f t="shared" si="103"/>
        <v>4.2601851851851853</v>
      </c>
    </row>
    <row r="164" spans="1:56" ht="15.75" customHeight="1">
      <c r="A164" s="7" t="s">
        <v>58</v>
      </c>
      <c r="B164" s="518"/>
      <c r="C164" s="49">
        <f t="shared" si="90"/>
        <v>1.6666666666666667</v>
      </c>
      <c r="D164" s="6">
        <v>1</v>
      </c>
      <c r="E164" s="31">
        <f t="shared" si="91"/>
        <v>1</v>
      </c>
      <c r="F164" s="31">
        <f t="shared" si="91"/>
        <v>1</v>
      </c>
      <c r="G164" s="31">
        <f t="shared" si="91"/>
        <v>1</v>
      </c>
      <c r="H164" s="31">
        <f t="shared" si="91"/>
        <v>1</v>
      </c>
      <c r="I164" s="6">
        <v>1</v>
      </c>
      <c r="J164" s="6">
        <v>7</v>
      </c>
      <c r="K164" s="6">
        <v>1</v>
      </c>
      <c r="L164" s="14">
        <v>1</v>
      </c>
      <c r="M164" s="10">
        <f t="shared" si="47"/>
        <v>15</v>
      </c>
      <c r="N164" s="14"/>
      <c r="O164" s="271">
        <f t="shared" si="64"/>
        <v>2.1111111111111112</v>
      </c>
      <c r="P164" s="6">
        <v>1</v>
      </c>
      <c r="Q164" s="6">
        <v>1</v>
      </c>
      <c r="R164" s="6">
        <v>5</v>
      </c>
      <c r="S164" s="6">
        <v>1</v>
      </c>
      <c r="T164" s="6">
        <v>1</v>
      </c>
      <c r="U164" s="6">
        <v>1</v>
      </c>
      <c r="V164" s="6">
        <v>7</v>
      </c>
      <c r="W164" s="6">
        <v>1</v>
      </c>
      <c r="X164" s="15">
        <v>1</v>
      </c>
      <c r="Y164" s="10">
        <f t="shared" si="92"/>
        <v>19</v>
      </c>
      <c r="Z164" s="14"/>
      <c r="AA164" s="49">
        <f t="shared" si="93"/>
        <v>5</v>
      </c>
      <c r="AB164" s="31">
        <f t="shared" si="94"/>
        <v>7</v>
      </c>
      <c r="AC164" s="6">
        <v>5</v>
      </c>
      <c r="AD164" s="31">
        <f t="shared" si="95"/>
        <v>5</v>
      </c>
      <c r="AE164" s="32">
        <f t="shared" si="95"/>
        <v>6</v>
      </c>
      <c r="AF164" s="61">
        <f t="shared" si="95"/>
        <v>2</v>
      </c>
      <c r="AG164" s="10">
        <f t="shared" si="96"/>
        <v>25</v>
      </c>
      <c r="AH164" s="6"/>
      <c r="AI164" s="49">
        <f t="shared" si="39"/>
        <v>4</v>
      </c>
      <c r="AJ164" s="6">
        <v>5</v>
      </c>
      <c r="AK164" s="6">
        <v>3</v>
      </c>
      <c r="AL164" s="6">
        <v>2</v>
      </c>
      <c r="AM164" s="6">
        <v>3</v>
      </c>
      <c r="AN164" s="15">
        <v>7</v>
      </c>
      <c r="AO164" s="10">
        <f t="shared" si="97"/>
        <v>20</v>
      </c>
      <c r="AP164" s="6"/>
      <c r="AQ164" s="49">
        <f t="shared" si="105"/>
        <v>1.25</v>
      </c>
      <c r="AR164" s="31">
        <f t="shared" si="98"/>
        <v>1</v>
      </c>
      <c r="AS164" s="33">
        <v>2</v>
      </c>
      <c r="AT164" s="31">
        <f t="shared" si="99"/>
        <v>1</v>
      </c>
      <c r="AU164" s="61">
        <f t="shared" si="99"/>
        <v>1</v>
      </c>
      <c r="AV164" s="331">
        <f t="shared" si="106"/>
        <v>5</v>
      </c>
      <c r="AW164" s="6"/>
      <c r="AX164" s="6"/>
      <c r="AY164" s="49">
        <f t="shared" si="101"/>
        <v>5.5</v>
      </c>
      <c r="AZ164" s="6">
        <v>5</v>
      </c>
      <c r="BA164" s="61">
        <f t="shared" si="102"/>
        <v>6</v>
      </c>
      <c r="BB164" s="129">
        <f t="shared" si="104"/>
        <v>11</v>
      </c>
      <c r="BD164" s="233">
        <f t="shared" si="103"/>
        <v>3.2546296296296298</v>
      </c>
    </row>
    <row r="165" spans="1:56" ht="15.75" customHeight="1">
      <c r="A165" s="126" t="s">
        <v>59</v>
      </c>
      <c r="B165" s="518"/>
      <c r="C165" s="125">
        <f t="shared" si="90"/>
        <v>1.5555555555555556</v>
      </c>
      <c r="D165" s="86">
        <v>1</v>
      </c>
      <c r="E165" s="127">
        <f t="shared" si="91"/>
        <v>2</v>
      </c>
      <c r="F165" s="127">
        <f t="shared" si="91"/>
        <v>1</v>
      </c>
      <c r="G165" s="127">
        <f t="shared" si="91"/>
        <v>1</v>
      </c>
      <c r="H165" s="127">
        <f t="shared" si="91"/>
        <v>1</v>
      </c>
      <c r="I165" s="86">
        <v>2</v>
      </c>
      <c r="J165" s="86">
        <v>2</v>
      </c>
      <c r="K165" s="86">
        <v>2</v>
      </c>
      <c r="L165" s="86">
        <v>2</v>
      </c>
      <c r="M165" s="10">
        <f t="shared" si="47"/>
        <v>14</v>
      </c>
      <c r="N165" s="13"/>
      <c r="O165" s="271">
        <f t="shared" si="64"/>
        <v>2.1111111111111112</v>
      </c>
      <c r="P165" s="6">
        <v>2</v>
      </c>
      <c r="Q165" s="6">
        <v>1</v>
      </c>
      <c r="R165" s="6">
        <v>3</v>
      </c>
      <c r="S165" s="6">
        <v>3</v>
      </c>
      <c r="T165" s="6">
        <v>2</v>
      </c>
      <c r="U165" s="6">
        <v>2</v>
      </c>
      <c r="V165" s="6">
        <v>3</v>
      </c>
      <c r="W165" s="6">
        <v>1</v>
      </c>
      <c r="X165" s="6">
        <v>2</v>
      </c>
      <c r="Y165" s="10">
        <f t="shared" si="92"/>
        <v>19</v>
      </c>
      <c r="Z165" s="10"/>
      <c r="AA165" s="49">
        <f t="shared" si="93"/>
        <v>4.4000000000000004</v>
      </c>
      <c r="AB165" s="31">
        <f t="shared" si="94"/>
        <v>6</v>
      </c>
      <c r="AC165" s="6">
        <v>3</v>
      </c>
      <c r="AD165" s="31">
        <f t="shared" ref="AD165:AD175" si="107">$B$109-AD53</f>
        <v>4</v>
      </c>
      <c r="AE165" s="6">
        <v>3</v>
      </c>
      <c r="AF165" s="61">
        <f t="shared" ref="AF165:AF175" si="108">$B$109-AF53</f>
        <v>6</v>
      </c>
      <c r="AG165" s="10">
        <f t="shared" si="96"/>
        <v>22</v>
      </c>
      <c r="AI165" s="49">
        <f t="shared" si="39"/>
        <v>4.2</v>
      </c>
      <c r="AJ165" s="6">
        <v>5</v>
      </c>
      <c r="AK165" s="6">
        <v>5</v>
      </c>
      <c r="AL165" s="6">
        <v>3</v>
      </c>
      <c r="AM165" s="6">
        <v>2</v>
      </c>
      <c r="AN165" s="15">
        <v>6</v>
      </c>
      <c r="AO165" s="10">
        <f t="shared" si="97"/>
        <v>21</v>
      </c>
      <c r="AQ165" s="49">
        <f t="shared" si="105"/>
        <v>2.75</v>
      </c>
      <c r="AR165" s="31">
        <f t="shared" si="98"/>
        <v>3</v>
      </c>
      <c r="AS165" s="6">
        <v>4</v>
      </c>
      <c r="AT165" s="31">
        <f t="shared" si="99"/>
        <v>2</v>
      </c>
      <c r="AU165" s="61">
        <f t="shared" si="99"/>
        <v>2</v>
      </c>
      <c r="AV165" s="331">
        <f t="shared" si="106"/>
        <v>11</v>
      </c>
      <c r="AY165" s="49">
        <f t="shared" si="101"/>
        <v>6</v>
      </c>
      <c r="AZ165" s="6">
        <v>6</v>
      </c>
      <c r="BA165" s="61">
        <f t="shared" si="102"/>
        <v>6</v>
      </c>
      <c r="BB165" s="129">
        <f t="shared" si="104"/>
        <v>12</v>
      </c>
      <c r="BD165" s="233">
        <f t="shared" si="103"/>
        <v>3.5027777777777778</v>
      </c>
    </row>
    <row r="166" spans="1:56" ht="15.75" customHeight="1">
      <c r="A166" s="105" t="s">
        <v>60</v>
      </c>
      <c r="B166" s="518"/>
      <c r="C166" s="49">
        <f t="shared" si="90"/>
        <v>2.6666666666666665</v>
      </c>
      <c r="D166" s="33">
        <v>3</v>
      </c>
      <c r="E166" s="31">
        <f t="shared" si="91"/>
        <v>3</v>
      </c>
      <c r="F166" s="31">
        <f t="shared" si="91"/>
        <v>2</v>
      </c>
      <c r="G166" s="31">
        <f t="shared" si="91"/>
        <v>3</v>
      </c>
      <c r="H166" s="31">
        <f t="shared" si="91"/>
        <v>2</v>
      </c>
      <c r="I166" s="33">
        <v>3</v>
      </c>
      <c r="J166" s="33">
        <v>3</v>
      </c>
      <c r="K166" s="33">
        <v>2</v>
      </c>
      <c r="L166" s="236">
        <v>3</v>
      </c>
      <c r="M166" s="10">
        <f t="shared" si="47"/>
        <v>24</v>
      </c>
      <c r="N166" s="13"/>
      <c r="O166" s="272">
        <f t="shared" si="64"/>
        <v>5</v>
      </c>
      <c r="P166" s="236">
        <v>4</v>
      </c>
      <c r="Q166" s="236">
        <v>5</v>
      </c>
      <c r="R166" s="236">
        <v>6</v>
      </c>
      <c r="S166" s="236">
        <v>6</v>
      </c>
      <c r="T166" s="236">
        <v>5</v>
      </c>
      <c r="U166" s="236">
        <v>6</v>
      </c>
      <c r="V166" s="236">
        <v>7</v>
      </c>
      <c r="W166" s="236">
        <v>2</v>
      </c>
      <c r="X166" s="238">
        <v>4</v>
      </c>
      <c r="Y166" s="10">
        <f t="shared" si="92"/>
        <v>45</v>
      </c>
      <c r="Z166" s="13"/>
      <c r="AA166" s="235">
        <f t="shared" si="93"/>
        <v>2.2000000000000002</v>
      </c>
      <c r="AB166" s="106">
        <f t="shared" si="94"/>
        <v>5</v>
      </c>
      <c r="AC166" s="236">
        <v>1</v>
      </c>
      <c r="AD166" s="106">
        <f t="shared" si="107"/>
        <v>2</v>
      </c>
      <c r="AE166" s="236">
        <v>2</v>
      </c>
      <c r="AF166" s="135">
        <f t="shared" si="108"/>
        <v>1</v>
      </c>
      <c r="AG166" s="10">
        <f t="shared" si="96"/>
        <v>11</v>
      </c>
      <c r="AI166" s="235">
        <f t="shared" si="39"/>
        <v>3.4</v>
      </c>
      <c r="AJ166" s="236">
        <v>4</v>
      </c>
      <c r="AK166" s="236">
        <v>3</v>
      </c>
      <c r="AL166" s="236">
        <v>3</v>
      </c>
      <c r="AM166" s="236">
        <v>4</v>
      </c>
      <c r="AN166" s="238">
        <v>3</v>
      </c>
      <c r="AO166" s="10">
        <f t="shared" si="97"/>
        <v>17</v>
      </c>
      <c r="AQ166" s="49">
        <f t="shared" si="105"/>
        <v>3.25</v>
      </c>
      <c r="AR166" s="106">
        <f t="shared" si="98"/>
        <v>2</v>
      </c>
      <c r="AS166" s="236">
        <v>1</v>
      </c>
      <c r="AT166" s="106">
        <f t="shared" si="99"/>
        <v>4</v>
      </c>
      <c r="AU166" s="112">
        <f t="shared" si="99"/>
        <v>6</v>
      </c>
      <c r="AV166" s="331">
        <f t="shared" si="106"/>
        <v>13</v>
      </c>
      <c r="AY166" s="235">
        <f t="shared" si="101"/>
        <v>7</v>
      </c>
      <c r="AZ166" s="87">
        <v>7</v>
      </c>
      <c r="BA166" s="135">
        <f t="shared" si="102"/>
        <v>7</v>
      </c>
      <c r="BB166" s="129">
        <f t="shared" si="104"/>
        <v>14</v>
      </c>
      <c r="BD166" s="233">
        <f t="shared" si="103"/>
        <v>3.9194444444444443</v>
      </c>
    </row>
    <row r="167" spans="1:56" ht="15.75" customHeight="1">
      <c r="A167" s="7" t="s">
        <v>61</v>
      </c>
      <c r="B167" s="518"/>
      <c r="C167" s="49">
        <f t="shared" si="90"/>
        <v>2.3333333333333335</v>
      </c>
      <c r="D167" s="6">
        <v>1</v>
      </c>
      <c r="E167" s="31">
        <f t="shared" si="91"/>
        <v>2</v>
      </c>
      <c r="F167" s="31">
        <f t="shared" si="91"/>
        <v>1</v>
      </c>
      <c r="G167" s="31">
        <f t="shared" si="91"/>
        <v>2</v>
      </c>
      <c r="H167" s="31">
        <f t="shared" si="91"/>
        <v>1</v>
      </c>
      <c r="I167" s="6">
        <v>2</v>
      </c>
      <c r="J167" s="6">
        <v>4</v>
      </c>
      <c r="K167" s="6">
        <v>2</v>
      </c>
      <c r="L167" s="14">
        <v>6</v>
      </c>
      <c r="M167" s="10">
        <f t="shared" si="47"/>
        <v>21</v>
      </c>
      <c r="N167" s="13"/>
      <c r="O167" s="271">
        <f t="shared" si="64"/>
        <v>3.6666666666666665</v>
      </c>
      <c r="P167" s="6">
        <v>3</v>
      </c>
      <c r="Q167" s="6">
        <v>4</v>
      </c>
      <c r="R167" s="6">
        <v>5</v>
      </c>
      <c r="S167" s="6">
        <v>2</v>
      </c>
      <c r="T167" s="6">
        <v>5</v>
      </c>
      <c r="U167" s="6">
        <v>3</v>
      </c>
      <c r="V167" s="6">
        <v>3</v>
      </c>
      <c r="W167" s="6">
        <v>6</v>
      </c>
      <c r="X167" s="15">
        <v>2</v>
      </c>
      <c r="Y167" s="10">
        <f t="shared" si="92"/>
        <v>33</v>
      </c>
      <c r="Z167" s="13"/>
      <c r="AA167" s="49">
        <f t="shared" si="93"/>
        <v>2.8</v>
      </c>
      <c r="AB167" s="31">
        <f t="shared" si="94"/>
        <v>6</v>
      </c>
      <c r="AC167" s="6">
        <v>2</v>
      </c>
      <c r="AD167" s="31">
        <f t="shared" si="107"/>
        <v>2</v>
      </c>
      <c r="AE167" s="6">
        <v>2</v>
      </c>
      <c r="AF167" s="61">
        <f t="shared" si="108"/>
        <v>2</v>
      </c>
      <c r="AG167" s="10">
        <f t="shared" si="96"/>
        <v>14</v>
      </c>
      <c r="AI167" s="49">
        <f t="shared" si="39"/>
        <v>2.8</v>
      </c>
      <c r="AJ167" s="6">
        <v>4</v>
      </c>
      <c r="AK167" s="6">
        <v>3</v>
      </c>
      <c r="AL167" s="6">
        <v>1</v>
      </c>
      <c r="AM167" s="6">
        <v>1</v>
      </c>
      <c r="AN167" s="15">
        <v>5</v>
      </c>
      <c r="AO167" s="10">
        <f t="shared" si="97"/>
        <v>14</v>
      </c>
      <c r="AQ167" s="49">
        <f t="shared" si="105"/>
        <v>3</v>
      </c>
      <c r="AR167" s="31">
        <f t="shared" si="98"/>
        <v>4</v>
      </c>
      <c r="AS167" s="6">
        <v>5</v>
      </c>
      <c r="AT167" s="31">
        <f t="shared" si="99"/>
        <v>2</v>
      </c>
      <c r="AU167" s="61">
        <f t="shared" si="99"/>
        <v>1</v>
      </c>
      <c r="AV167" s="331">
        <f t="shared" si="106"/>
        <v>12</v>
      </c>
      <c r="AY167" s="49">
        <f t="shared" si="101"/>
        <v>7</v>
      </c>
      <c r="AZ167" s="14">
        <v>7</v>
      </c>
      <c r="BA167" s="61">
        <f t="shared" si="102"/>
        <v>7</v>
      </c>
      <c r="BB167" s="129">
        <f t="shared" si="104"/>
        <v>14</v>
      </c>
      <c r="BD167" s="233">
        <f t="shared" si="103"/>
        <v>3.6</v>
      </c>
    </row>
    <row r="168" spans="1:56" ht="15.75" customHeight="1">
      <c r="A168" s="7" t="s">
        <v>62</v>
      </c>
      <c r="B168" s="518"/>
      <c r="C168" s="49">
        <f t="shared" si="90"/>
        <v>2.3333333333333335</v>
      </c>
      <c r="D168" s="6">
        <v>2</v>
      </c>
      <c r="E168" s="31">
        <f t="shared" si="91"/>
        <v>3</v>
      </c>
      <c r="F168" s="31">
        <f t="shared" si="91"/>
        <v>2</v>
      </c>
      <c r="G168" s="31">
        <f t="shared" si="91"/>
        <v>2</v>
      </c>
      <c r="H168" s="31">
        <f t="shared" si="91"/>
        <v>2</v>
      </c>
      <c r="I168" s="6">
        <v>2</v>
      </c>
      <c r="J168" s="6">
        <v>2</v>
      </c>
      <c r="K168" s="6">
        <v>3</v>
      </c>
      <c r="L168" s="14">
        <v>3</v>
      </c>
      <c r="M168" s="10">
        <f t="shared" si="47"/>
        <v>21</v>
      </c>
      <c r="N168" s="13"/>
      <c r="O168" s="271">
        <f t="shared" si="64"/>
        <v>3.1111111111111112</v>
      </c>
      <c r="P168" s="6">
        <v>3</v>
      </c>
      <c r="Q168" s="6">
        <v>4</v>
      </c>
      <c r="R168" s="6">
        <v>2</v>
      </c>
      <c r="S168" s="6">
        <v>4</v>
      </c>
      <c r="T168" s="6">
        <v>2</v>
      </c>
      <c r="U168" s="6">
        <v>4</v>
      </c>
      <c r="V168" s="6">
        <v>5</v>
      </c>
      <c r="W168" s="6">
        <v>2</v>
      </c>
      <c r="X168" s="89">
        <v>2</v>
      </c>
      <c r="Y168" s="10">
        <f t="shared" si="92"/>
        <v>28</v>
      </c>
      <c r="Z168" s="13"/>
      <c r="AA168" s="49">
        <f t="shared" si="93"/>
        <v>4.5999999999999996</v>
      </c>
      <c r="AB168" s="31">
        <f t="shared" si="94"/>
        <v>4</v>
      </c>
      <c r="AC168" s="14">
        <v>6</v>
      </c>
      <c r="AD168" s="31">
        <f t="shared" si="107"/>
        <v>6</v>
      </c>
      <c r="AE168" s="14">
        <v>4</v>
      </c>
      <c r="AF168" s="61">
        <f t="shared" si="108"/>
        <v>3</v>
      </c>
      <c r="AG168" s="10">
        <f t="shared" si="96"/>
        <v>23</v>
      </c>
      <c r="AI168" s="49">
        <f t="shared" si="39"/>
        <v>3.8</v>
      </c>
      <c r="AJ168" s="14">
        <v>3</v>
      </c>
      <c r="AK168" s="14">
        <v>4</v>
      </c>
      <c r="AL168" s="14">
        <v>2</v>
      </c>
      <c r="AM168" s="14">
        <v>6</v>
      </c>
      <c r="AN168" s="15">
        <v>4</v>
      </c>
      <c r="AO168" s="10">
        <f t="shared" si="97"/>
        <v>19</v>
      </c>
      <c r="AQ168" s="49">
        <f t="shared" si="105"/>
        <v>2.75</v>
      </c>
      <c r="AR168" s="31">
        <f t="shared" si="98"/>
        <v>1</v>
      </c>
      <c r="AS168" s="6">
        <v>3</v>
      </c>
      <c r="AT168" s="31">
        <f t="shared" si="99"/>
        <v>3</v>
      </c>
      <c r="AU168" s="61">
        <f t="shared" si="99"/>
        <v>4</v>
      </c>
      <c r="AV168" s="331">
        <f t="shared" si="106"/>
        <v>11</v>
      </c>
      <c r="AY168" s="49">
        <f t="shared" si="101"/>
        <v>6</v>
      </c>
      <c r="AZ168" s="6">
        <v>6</v>
      </c>
      <c r="BA168" s="61">
        <f t="shared" si="102"/>
        <v>6</v>
      </c>
      <c r="BB168" s="129">
        <f t="shared" si="104"/>
        <v>12</v>
      </c>
      <c r="BD168" s="233">
        <f t="shared" si="103"/>
        <v>3.7657407407407408</v>
      </c>
    </row>
    <row r="169" spans="1:56" ht="15.75" customHeight="1">
      <c r="A169" s="7" t="s">
        <v>63</v>
      </c>
      <c r="B169" s="518"/>
      <c r="C169" s="49">
        <f t="shared" si="90"/>
        <v>2.4444444444444446</v>
      </c>
      <c r="D169" s="6">
        <v>2</v>
      </c>
      <c r="E169" s="31">
        <f t="shared" si="91"/>
        <v>3</v>
      </c>
      <c r="F169" s="31">
        <f t="shared" si="91"/>
        <v>1</v>
      </c>
      <c r="G169" s="31">
        <f t="shared" si="91"/>
        <v>1</v>
      </c>
      <c r="H169" s="31">
        <f t="shared" si="91"/>
        <v>1</v>
      </c>
      <c r="I169" s="6">
        <v>3</v>
      </c>
      <c r="J169" s="6">
        <v>1</v>
      </c>
      <c r="K169" s="6">
        <v>6</v>
      </c>
      <c r="L169" s="14">
        <v>4</v>
      </c>
      <c r="M169" s="10">
        <f t="shared" si="47"/>
        <v>22</v>
      </c>
      <c r="N169" s="13"/>
      <c r="O169" s="271">
        <f t="shared" si="64"/>
        <v>3.4444444444444446</v>
      </c>
      <c r="P169" s="6">
        <v>5</v>
      </c>
      <c r="Q169" s="6">
        <v>4</v>
      </c>
      <c r="R169" s="6">
        <v>5</v>
      </c>
      <c r="S169" s="6">
        <v>1</v>
      </c>
      <c r="T169" s="6">
        <v>5</v>
      </c>
      <c r="U169" s="6">
        <v>1</v>
      </c>
      <c r="V169" s="6">
        <v>5</v>
      </c>
      <c r="W169" s="6">
        <v>4</v>
      </c>
      <c r="X169" s="6">
        <v>1</v>
      </c>
      <c r="Y169" s="10">
        <f t="shared" si="92"/>
        <v>31</v>
      </c>
      <c r="Z169" s="10"/>
      <c r="AA169" s="49">
        <f t="shared" si="93"/>
        <v>3.4</v>
      </c>
      <c r="AB169" s="31">
        <f t="shared" si="94"/>
        <v>6</v>
      </c>
      <c r="AC169" s="14">
        <v>2</v>
      </c>
      <c r="AD169" s="31">
        <f t="shared" si="107"/>
        <v>3</v>
      </c>
      <c r="AE169" s="14">
        <v>2</v>
      </c>
      <c r="AF169" s="61">
        <f t="shared" si="108"/>
        <v>4</v>
      </c>
      <c r="AG169" s="10">
        <f t="shared" si="96"/>
        <v>17</v>
      </c>
      <c r="AI169" s="49">
        <f t="shared" si="39"/>
        <v>4.2</v>
      </c>
      <c r="AJ169" s="14">
        <v>6</v>
      </c>
      <c r="AK169" s="14">
        <v>7</v>
      </c>
      <c r="AL169" s="14">
        <v>1</v>
      </c>
      <c r="AM169" s="14">
        <v>5</v>
      </c>
      <c r="AN169" s="15">
        <v>2</v>
      </c>
      <c r="AO169" s="10">
        <f t="shared" si="97"/>
        <v>21</v>
      </c>
      <c r="AQ169" s="49">
        <f t="shared" si="105"/>
        <v>4.25</v>
      </c>
      <c r="AR169" s="31">
        <f t="shared" si="98"/>
        <v>5</v>
      </c>
      <c r="AS169" s="6">
        <v>5</v>
      </c>
      <c r="AT169" s="31">
        <f t="shared" si="99"/>
        <v>1</v>
      </c>
      <c r="AU169" s="61">
        <f t="shared" si="99"/>
        <v>6</v>
      </c>
      <c r="AV169" s="331">
        <f t="shared" si="106"/>
        <v>17</v>
      </c>
      <c r="AY169" s="49">
        <f t="shared" si="101"/>
        <v>6.5</v>
      </c>
      <c r="AZ169" s="6">
        <v>6</v>
      </c>
      <c r="BA169" s="61">
        <f t="shared" si="102"/>
        <v>7</v>
      </c>
      <c r="BB169" s="129">
        <f>SUM(AZ169:BA169)</f>
        <v>13</v>
      </c>
      <c r="BD169" s="233">
        <f t="shared" si="103"/>
        <v>4.0398148148148154</v>
      </c>
    </row>
    <row r="170" spans="1:56" ht="15.75" customHeight="1">
      <c r="A170" s="7" t="s">
        <v>64</v>
      </c>
      <c r="B170" s="518"/>
      <c r="C170" s="49">
        <f t="shared" si="90"/>
        <v>3.6666666666666665</v>
      </c>
      <c r="D170" s="6">
        <v>2</v>
      </c>
      <c r="E170" s="31">
        <f t="shared" si="91"/>
        <v>1</v>
      </c>
      <c r="F170" s="31">
        <f t="shared" si="91"/>
        <v>2</v>
      </c>
      <c r="G170" s="31">
        <f t="shared" si="91"/>
        <v>1</v>
      </c>
      <c r="H170" s="31">
        <f t="shared" si="91"/>
        <v>5</v>
      </c>
      <c r="I170" s="6">
        <v>3</v>
      </c>
      <c r="J170" s="6">
        <v>6</v>
      </c>
      <c r="K170" s="6">
        <v>6</v>
      </c>
      <c r="L170" s="6">
        <v>7</v>
      </c>
      <c r="M170" s="10">
        <f t="shared" si="47"/>
        <v>33</v>
      </c>
      <c r="N170" s="13"/>
      <c r="O170" s="271">
        <f t="shared" si="64"/>
        <v>3.1111111111111112</v>
      </c>
      <c r="P170" s="6">
        <v>6</v>
      </c>
      <c r="Q170" s="6">
        <v>6</v>
      </c>
      <c r="R170" s="6">
        <v>2</v>
      </c>
      <c r="S170" s="6">
        <v>3</v>
      </c>
      <c r="T170" s="6">
        <v>2</v>
      </c>
      <c r="U170" s="6">
        <v>2</v>
      </c>
      <c r="V170" s="6">
        <v>4</v>
      </c>
      <c r="W170" s="6">
        <v>1</v>
      </c>
      <c r="X170" s="6">
        <v>2</v>
      </c>
      <c r="Y170" s="10">
        <f t="shared" si="92"/>
        <v>28</v>
      </c>
      <c r="Z170" s="10"/>
      <c r="AA170" s="49">
        <f t="shared" si="93"/>
        <v>3.2</v>
      </c>
      <c r="AB170" s="31">
        <f t="shared" si="94"/>
        <v>6</v>
      </c>
      <c r="AC170" s="14">
        <v>3</v>
      </c>
      <c r="AD170" s="31">
        <f t="shared" si="107"/>
        <v>2</v>
      </c>
      <c r="AE170" s="14">
        <v>4</v>
      </c>
      <c r="AF170" s="61">
        <f t="shared" si="108"/>
        <v>1</v>
      </c>
      <c r="AG170" s="10">
        <f t="shared" si="96"/>
        <v>16</v>
      </c>
      <c r="AI170" s="49">
        <f t="shared" si="39"/>
        <v>3.6</v>
      </c>
      <c r="AJ170" s="14">
        <v>3</v>
      </c>
      <c r="AK170" s="14">
        <v>3</v>
      </c>
      <c r="AL170" s="14">
        <v>2</v>
      </c>
      <c r="AM170" s="14">
        <v>3</v>
      </c>
      <c r="AN170" s="15">
        <v>7</v>
      </c>
      <c r="AO170" s="10">
        <f t="shared" si="97"/>
        <v>18</v>
      </c>
      <c r="AQ170" s="49">
        <f t="shared" si="105"/>
        <v>2.75</v>
      </c>
      <c r="AR170" s="31">
        <f t="shared" si="98"/>
        <v>3</v>
      </c>
      <c r="AS170" s="6">
        <v>5</v>
      </c>
      <c r="AT170" s="31">
        <f t="shared" si="99"/>
        <v>1</v>
      </c>
      <c r="AU170" s="61">
        <f t="shared" si="99"/>
        <v>2</v>
      </c>
      <c r="AV170" s="331">
        <f t="shared" si="106"/>
        <v>11</v>
      </c>
      <c r="AY170" s="49">
        <f t="shared" si="101"/>
        <v>7</v>
      </c>
      <c r="AZ170" s="6">
        <v>7</v>
      </c>
      <c r="BA170" s="61">
        <f t="shared" si="102"/>
        <v>7</v>
      </c>
      <c r="BB170" s="129">
        <f t="shared" si="104"/>
        <v>14</v>
      </c>
      <c r="BD170" s="233">
        <f t="shared" si="103"/>
        <v>3.8879629629629626</v>
      </c>
    </row>
    <row r="171" spans="1:56" ht="15.75" customHeight="1">
      <c r="A171" s="7" t="s">
        <v>65</v>
      </c>
      <c r="B171" s="518"/>
      <c r="C171" s="49">
        <f t="shared" si="90"/>
        <v>2.4444444444444446</v>
      </c>
      <c r="D171" s="6">
        <v>2</v>
      </c>
      <c r="E171" s="31">
        <f t="shared" si="91"/>
        <v>1</v>
      </c>
      <c r="F171" s="31">
        <f t="shared" si="91"/>
        <v>1</v>
      </c>
      <c r="G171" s="31">
        <f t="shared" si="91"/>
        <v>1</v>
      </c>
      <c r="H171" s="31">
        <f t="shared" si="91"/>
        <v>1</v>
      </c>
      <c r="I171" s="6">
        <v>1</v>
      </c>
      <c r="J171" s="6">
        <v>7</v>
      </c>
      <c r="K171" s="6">
        <v>2</v>
      </c>
      <c r="L171" s="6">
        <v>6</v>
      </c>
      <c r="M171" s="10">
        <f t="shared" si="47"/>
        <v>22</v>
      </c>
      <c r="N171" s="13"/>
      <c r="O171" s="271">
        <f t="shared" si="64"/>
        <v>3</v>
      </c>
      <c r="P171" s="6">
        <v>1</v>
      </c>
      <c r="Q171" s="6">
        <v>1</v>
      </c>
      <c r="R171" s="6">
        <v>5</v>
      </c>
      <c r="S171" s="6">
        <v>1</v>
      </c>
      <c r="T171" s="6">
        <v>2</v>
      </c>
      <c r="U171" s="6">
        <v>7</v>
      </c>
      <c r="V171" s="6">
        <v>7</v>
      </c>
      <c r="W171" s="6">
        <v>1</v>
      </c>
      <c r="X171" s="6">
        <v>2</v>
      </c>
      <c r="Y171" s="10">
        <f>SUM(P171:X171)</f>
        <v>27</v>
      </c>
      <c r="Z171" s="10"/>
      <c r="AA171" s="49">
        <f t="shared" si="93"/>
        <v>3</v>
      </c>
      <c r="AB171" s="31">
        <f t="shared" si="94"/>
        <v>4</v>
      </c>
      <c r="AC171" s="14">
        <v>4</v>
      </c>
      <c r="AD171" s="31">
        <f t="shared" si="107"/>
        <v>2</v>
      </c>
      <c r="AE171" s="14">
        <v>2</v>
      </c>
      <c r="AF171" s="61">
        <f t="shared" si="108"/>
        <v>3</v>
      </c>
      <c r="AG171" s="10">
        <f t="shared" si="96"/>
        <v>15</v>
      </c>
      <c r="AI171" s="49">
        <f t="shared" si="39"/>
        <v>5</v>
      </c>
      <c r="AJ171" s="14">
        <v>6</v>
      </c>
      <c r="AK171" s="14">
        <v>4</v>
      </c>
      <c r="AL171" s="14">
        <v>5</v>
      </c>
      <c r="AM171" s="14">
        <v>5</v>
      </c>
      <c r="AN171" s="15">
        <v>5</v>
      </c>
      <c r="AO171" s="10">
        <f t="shared" si="97"/>
        <v>25</v>
      </c>
      <c r="AQ171" s="49">
        <f t="shared" si="105"/>
        <v>2.75</v>
      </c>
      <c r="AR171" s="31">
        <f t="shared" si="98"/>
        <v>3</v>
      </c>
      <c r="AS171" s="6">
        <v>4</v>
      </c>
      <c r="AT171" s="31">
        <f t="shared" si="99"/>
        <v>1</v>
      </c>
      <c r="AU171" s="61">
        <f t="shared" si="99"/>
        <v>3</v>
      </c>
      <c r="AV171" s="331">
        <f t="shared" si="106"/>
        <v>11</v>
      </c>
      <c r="AY171" s="49">
        <f t="shared" si="101"/>
        <v>7</v>
      </c>
      <c r="AZ171" s="6">
        <v>7</v>
      </c>
      <c r="BA171" s="61">
        <f t="shared" si="102"/>
        <v>7</v>
      </c>
      <c r="BB171" s="129">
        <f t="shared" si="104"/>
        <v>14</v>
      </c>
      <c r="BD171" s="233">
        <f t="shared" si="103"/>
        <v>3.8657407407407405</v>
      </c>
    </row>
    <row r="172" spans="1:56" ht="15.75" customHeight="1">
      <c r="A172" s="7" t="s">
        <v>66</v>
      </c>
      <c r="B172" s="518"/>
      <c r="C172" s="49">
        <f t="shared" si="90"/>
        <v>1.7777777777777777</v>
      </c>
      <c r="D172" s="6">
        <v>1</v>
      </c>
      <c r="E172" s="31">
        <f t="shared" si="91"/>
        <v>1</v>
      </c>
      <c r="F172" s="31">
        <f t="shared" si="91"/>
        <v>1</v>
      </c>
      <c r="G172" s="31">
        <f t="shared" si="91"/>
        <v>1</v>
      </c>
      <c r="H172" s="31">
        <f t="shared" si="91"/>
        <v>2</v>
      </c>
      <c r="I172" s="6">
        <v>1</v>
      </c>
      <c r="J172" s="6">
        <v>7</v>
      </c>
      <c r="K172" s="6">
        <v>1</v>
      </c>
      <c r="L172" s="6">
        <v>1</v>
      </c>
      <c r="M172" s="10">
        <f t="shared" si="47"/>
        <v>16</v>
      </c>
      <c r="N172" s="13"/>
      <c r="O172" s="273">
        <v>4.78</v>
      </c>
      <c r="P172" s="6">
        <v>2</v>
      </c>
      <c r="Q172" s="6">
        <v>5</v>
      </c>
      <c r="R172" s="6">
        <v>6</v>
      </c>
      <c r="S172" s="6">
        <v>4</v>
      </c>
      <c r="T172" s="6">
        <v>7</v>
      </c>
      <c r="U172" s="6">
        <v>7</v>
      </c>
      <c r="V172" s="6">
        <v>6</v>
      </c>
      <c r="W172" s="6">
        <v>5</v>
      </c>
      <c r="X172" s="6">
        <v>1</v>
      </c>
      <c r="Y172" s="10">
        <f>SUM(P172:X172)</f>
        <v>43</v>
      </c>
      <c r="Z172" s="10"/>
      <c r="AA172" s="49">
        <f t="shared" si="93"/>
        <v>1.2</v>
      </c>
      <c r="AB172" s="31">
        <f t="shared" si="94"/>
        <v>1</v>
      </c>
      <c r="AC172" s="14">
        <v>1</v>
      </c>
      <c r="AD172" s="31">
        <f t="shared" si="107"/>
        <v>1</v>
      </c>
      <c r="AE172" s="14">
        <v>2</v>
      </c>
      <c r="AF172" s="61">
        <f t="shared" si="108"/>
        <v>1</v>
      </c>
      <c r="AG172" s="10">
        <f t="shared" si="96"/>
        <v>6</v>
      </c>
      <c r="AI172" s="49">
        <f t="shared" si="39"/>
        <v>4.2</v>
      </c>
      <c r="AJ172" s="14">
        <v>4</v>
      </c>
      <c r="AK172" s="14">
        <v>4</v>
      </c>
      <c r="AL172" s="14">
        <v>3</v>
      </c>
      <c r="AM172" s="14">
        <v>3</v>
      </c>
      <c r="AN172" s="15">
        <v>7</v>
      </c>
      <c r="AO172" s="10">
        <f t="shared" si="97"/>
        <v>21</v>
      </c>
      <c r="AQ172" s="49">
        <f t="shared" si="105"/>
        <v>3.25</v>
      </c>
      <c r="AR172" s="31">
        <f t="shared" si="98"/>
        <v>2</v>
      </c>
      <c r="AS172" s="14">
        <v>3</v>
      </c>
      <c r="AT172" s="31">
        <f t="shared" si="99"/>
        <v>2</v>
      </c>
      <c r="AU172" s="61">
        <f t="shared" si="99"/>
        <v>6</v>
      </c>
      <c r="AV172" s="331">
        <f t="shared" si="106"/>
        <v>13</v>
      </c>
      <c r="AY172" s="49">
        <f t="shared" si="101"/>
        <v>7</v>
      </c>
      <c r="AZ172" s="14">
        <v>7</v>
      </c>
      <c r="BA172" s="61">
        <f t="shared" si="102"/>
        <v>7</v>
      </c>
      <c r="BB172" s="129">
        <f t="shared" si="104"/>
        <v>14</v>
      </c>
      <c r="BD172" s="233">
        <f t="shared" si="103"/>
        <v>3.7012962962962965</v>
      </c>
    </row>
    <row r="173" spans="1:56" ht="15.75" customHeight="1">
      <c r="A173" s="7" t="s">
        <v>67</v>
      </c>
      <c r="B173" s="518"/>
      <c r="C173" s="49">
        <f t="shared" si="90"/>
        <v>4.2222222222222223</v>
      </c>
      <c r="D173" s="6">
        <v>6</v>
      </c>
      <c r="E173" s="31">
        <f t="shared" si="91"/>
        <v>5</v>
      </c>
      <c r="F173" s="31">
        <f t="shared" si="91"/>
        <v>3</v>
      </c>
      <c r="G173" s="31">
        <f t="shared" si="91"/>
        <v>4</v>
      </c>
      <c r="H173" s="31">
        <f t="shared" si="91"/>
        <v>3</v>
      </c>
      <c r="I173" s="6">
        <v>5</v>
      </c>
      <c r="J173" s="6">
        <v>6</v>
      </c>
      <c r="K173" s="6">
        <v>4</v>
      </c>
      <c r="L173" s="6">
        <v>2</v>
      </c>
      <c r="M173" s="10">
        <f t="shared" si="47"/>
        <v>38</v>
      </c>
      <c r="N173" s="13"/>
      <c r="O173" s="273">
        <v>4.78</v>
      </c>
      <c r="P173" s="6">
        <v>6</v>
      </c>
      <c r="Q173" s="6">
        <v>6</v>
      </c>
      <c r="R173" s="6">
        <v>5</v>
      </c>
      <c r="S173" s="6">
        <v>2</v>
      </c>
      <c r="T173" s="6">
        <v>7</v>
      </c>
      <c r="U173" s="6">
        <v>6</v>
      </c>
      <c r="V173" s="6">
        <v>6</v>
      </c>
      <c r="W173" s="6">
        <v>5</v>
      </c>
      <c r="X173" s="6">
        <v>3</v>
      </c>
      <c r="Y173" s="10">
        <f t="shared" si="92"/>
        <v>46</v>
      </c>
      <c r="Z173" s="10"/>
      <c r="AA173" s="49">
        <f t="shared" si="93"/>
        <v>2.6</v>
      </c>
      <c r="AB173" s="31">
        <f t="shared" si="94"/>
        <v>4</v>
      </c>
      <c r="AC173" s="14">
        <v>1</v>
      </c>
      <c r="AD173" s="31">
        <f t="shared" si="107"/>
        <v>4</v>
      </c>
      <c r="AE173" s="14">
        <v>1</v>
      </c>
      <c r="AF173" s="61">
        <f t="shared" si="108"/>
        <v>3</v>
      </c>
      <c r="AG173" s="10">
        <f t="shared" si="96"/>
        <v>13</v>
      </c>
      <c r="AI173" s="49">
        <f t="shared" si="39"/>
        <v>3.2</v>
      </c>
      <c r="AJ173" s="14">
        <v>6</v>
      </c>
      <c r="AK173" s="14">
        <v>2</v>
      </c>
      <c r="AL173" s="14">
        <v>1</v>
      </c>
      <c r="AM173" s="14">
        <v>1</v>
      </c>
      <c r="AN173" s="15">
        <v>6</v>
      </c>
      <c r="AO173" s="10">
        <f t="shared" si="97"/>
        <v>16</v>
      </c>
      <c r="AQ173" s="49">
        <f t="shared" si="105"/>
        <v>3</v>
      </c>
      <c r="AR173" s="31">
        <f t="shared" si="98"/>
        <v>4</v>
      </c>
      <c r="AS173" s="14">
        <v>3</v>
      </c>
      <c r="AT173" s="31">
        <f t="shared" si="99"/>
        <v>2</v>
      </c>
      <c r="AU173" s="61">
        <f t="shared" si="99"/>
        <v>3</v>
      </c>
      <c r="AV173" s="331">
        <f t="shared" si="106"/>
        <v>12</v>
      </c>
      <c r="AY173" s="49">
        <f t="shared" si="101"/>
        <v>4</v>
      </c>
      <c r="AZ173" s="14">
        <v>6</v>
      </c>
      <c r="BA173" s="61">
        <f t="shared" si="102"/>
        <v>2</v>
      </c>
      <c r="BB173" s="129">
        <f t="shared" si="104"/>
        <v>8</v>
      </c>
      <c r="BD173" s="233">
        <f t="shared" si="103"/>
        <v>3.6337037037037039</v>
      </c>
    </row>
    <row r="174" spans="1:56" ht="15.75" customHeight="1">
      <c r="A174" s="7" t="s">
        <v>68</v>
      </c>
      <c r="B174" s="518"/>
      <c r="C174" s="49">
        <f t="shared" si="90"/>
        <v>2.7777777777777777</v>
      </c>
      <c r="D174" s="6">
        <v>4</v>
      </c>
      <c r="E174" s="31">
        <f t="shared" si="91"/>
        <v>4</v>
      </c>
      <c r="F174" s="31">
        <f t="shared" si="91"/>
        <v>1</v>
      </c>
      <c r="G174" s="31">
        <f t="shared" si="91"/>
        <v>1</v>
      </c>
      <c r="H174" s="31">
        <f t="shared" si="91"/>
        <v>1</v>
      </c>
      <c r="I174" s="6">
        <v>3</v>
      </c>
      <c r="J174" s="6">
        <v>6</v>
      </c>
      <c r="K174" s="6">
        <v>3</v>
      </c>
      <c r="L174" s="6">
        <v>2</v>
      </c>
      <c r="M174" s="10">
        <f t="shared" si="47"/>
        <v>25</v>
      </c>
      <c r="N174" s="13"/>
      <c r="O174" s="273">
        <v>4.78</v>
      </c>
      <c r="P174" s="6">
        <v>7</v>
      </c>
      <c r="Q174" s="6">
        <v>7</v>
      </c>
      <c r="R174" s="6">
        <v>7</v>
      </c>
      <c r="S174" s="6">
        <v>2</v>
      </c>
      <c r="T174" s="6">
        <v>7</v>
      </c>
      <c r="U174" s="6">
        <v>6</v>
      </c>
      <c r="V174" s="6">
        <v>6</v>
      </c>
      <c r="W174" s="6">
        <v>7</v>
      </c>
      <c r="X174" s="6">
        <v>3</v>
      </c>
      <c r="Y174" s="10">
        <f t="shared" si="92"/>
        <v>52</v>
      </c>
      <c r="Z174" s="10"/>
      <c r="AA174" s="49">
        <f t="shared" si="93"/>
        <v>2.4</v>
      </c>
      <c r="AB174" s="31">
        <f t="shared" si="94"/>
        <v>2</v>
      </c>
      <c r="AC174" s="6">
        <v>1</v>
      </c>
      <c r="AD174" s="31">
        <f t="shared" si="107"/>
        <v>1</v>
      </c>
      <c r="AE174" s="6">
        <v>7</v>
      </c>
      <c r="AF174" s="61">
        <f t="shared" si="108"/>
        <v>1</v>
      </c>
      <c r="AG174" s="10">
        <f t="shared" si="96"/>
        <v>12</v>
      </c>
      <c r="AI174" s="49">
        <f t="shared" si="39"/>
        <v>2.6</v>
      </c>
      <c r="AJ174" s="14">
        <v>4</v>
      </c>
      <c r="AK174" s="14">
        <v>1</v>
      </c>
      <c r="AL174" s="14">
        <v>2</v>
      </c>
      <c r="AM174" s="14">
        <v>2</v>
      </c>
      <c r="AN174" s="15">
        <v>4</v>
      </c>
      <c r="AO174" s="10">
        <f t="shared" si="97"/>
        <v>13</v>
      </c>
      <c r="AQ174" s="49">
        <f t="shared" si="105"/>
        <v>2.75</v>
      </c>
      <c r="AR174" s="31">
        <f t="shared" si="98"/>
        <v>1</v>
      </c>
      <c r="AS174" s="14">
        <v>3</v>
      </c>
      <c r="AT174" s="31">
        <f t="shared" si="99"/>
        <v>3</v>
      </c>
      <c r="AU174" s="103">
        <f t="shared" si="99"/>
        <v>4</v>
      </c>
      <c r="AV174" s="331">
        <f t="shared" si="106"/>
        <v>11</v>
      </c>
      <c r="AY174" s="49">
        <f t="shared" si="101"/>
        <v>7</v>
      </c>
      <c r="AZ174" s="14">
        <v>7</v>
      </c>
      <c r="BA174" s="61">
        <f t="shared" si="102"/>
        <v>7</v>
      </c>
      <c r="BB174" s="129">
        <f t="shared" si="104"/>
        <v>14</v>
      </c>
      <c r="BD174" s="233">
        <f>AVERAGE(C174,O174,AA174,AI174,AQ174,AY174)</f>
        <v>3.7179629629629631</v>
      </c>
    </row>
    <row r="175" spans="1:56" ht="15.75" customHeight="1">
      <c r="A175" s="7" t="s">
        <v>69</v>
      </c>
      <c r="B175" s="518"/>
      <c r="C175" s="49">
        <f t="shared" si="90"/>
        <v>1.1111111111111112</v>
      </c>
      <c r="D175" s="6">
        <v>2</v>
      </c>
      <c r="E175" s="31">
        <f t="shared" si="91"/>
        <v>1</v>
      </c>
      <c r="F175" s="31">
        <f t="shared" si="91"/>
        <v>1</v>
      </c>
      <c r="G175" s="31">
        <f t="shared" si="91"/>
        <v>1</v>
      </c>
      <c r="H175" s="31">
        <f t="shared" si="91"/>
        <v>1</v>
      </c>
      <c r="I175" s="6">
        <v>1</v>
      </c>
      <c r="J175" s="6">
        <v>1</v>
      </c>
      <c r="K175" s="6">
        <v>1</v>
      </c>
      <c r="L175" s="6">
        <v>1</v>
      </c>
      <c r="M175" s="296">
        <f t="shared" si="47"/>
        <v>10</v>
      </c>
      <c r="N175" s="13"/>
      <c r="O175" s="273">
        <v>4.78</v>
      </c>
      <c r="P175" s="6">
        <v>1</v>
      </c>
      <c r="Q175" s="6">
        <v>6</v>
      </c>
      <c r="R175" s="6">
        <v>6</v>
      </c>
      <c r="S175" s="6">
        <v>1</v>
      </c>
      <c r="T175" s="6">
        <v>1</v>
      </c>
      <c r="U175" s="6">
        <v>3</v>
      </c>
      <c r="V175" s="6">
        <v>6</v>
      </c>
      <c r="W175" s="6">
        <v>1</v>
      </c>
      <c r="X175" s="6">
        <v>1</v>
      </c>
      <c r="Y175" s="296">
        <f>SUM(P175:X175)</f>
        <v>26</v>
      </c>
      <c r="Z175" s="10"/>
      <c r="AA175" s="49">
        <f t="shared" si="93"/>
        <v>4.2</v>
      </c>
      <c r="AB175" s="31">
        <f t="shared" si="94"/>
        <v>7</v>
      </c>
      <c r="AC175" s="6">
        <v>4</v>
      </c>
      <c r="AD175" s="31">
        <f t="shared" si="107"/>
        <v>7</v>
      </c>
      <c r="AE175" s="6">
        <v>1</v>
      </c>
      <c r="AF175" s="102">
        <f t="shared" si="108"/>
        <v>2</v>
      </c>
      <c r="AG175" s="296">
        <f t="shared" si="96"/>
        <v>21</v>
      </c>
      <c r="AI175" s="251">
        <f t="shared" si="39"/>
        <v>6.8</v>
      </c>
      <c r="AJ175" s="252">
        <v>7</v>
      </c>
      <c r="AK175" s="252">
        <v>7</v>
      </c>
      <c r="AL175" s="252">
        <v>7</v>
      </c>
      <c r="AM175" s="252">
        <v>7</v>
      </c>
      <c r="AN175" s="76">
        <v>6</v>
      </c>
      <c r="AO175" s="296">
        <f t="shared" si="97"/>
        <v>34</v>
      </c>
      <c r="AQ175" s="49">
        <f t="shared" si="105"/>
        <v>2</v>
      </c>
      <c r="AR175" s="31">
        <f t="shared" si="98"/>
        <v>2</v>
      </c>
      <c r="AS175" s="252">
        <v>1</v>
      </c>
      <c r="AT175" s="31">
        <f t="shared" si="99"/>
        <v>1</v>
      </c>
      <c r="AU175" s="103">
        <f t="shared" si="99"/>
        <v>4</v>
      </c>
      <c r="AV175" s="332">
        <f t="shared" si="106"/>
        <v>8</v>
      </c>
      <c r="AY175" s="251">
        <f t="shared" si="101"/>
        <v>5.5</v>
      </c>
      <c r="AZ175" s="252">
        <v>4</v>
      </c>
      <c r="BA175" s="61">
        <f t="shared" si="102"/>
        <v>7</v>
      </c>
      <c r="BB175" s="130">
        <f t="shared" si="104"/>
        <v>11</v>
      </c>
      <c r="BD175" s="233">
        <f t="shared" si="103"/>
        <v>4.065185185185185</v>
      </c>
    </row>
    <row r="176" spans="1:56" ht="15.75" customHeight="1">
      <c r="A176" s="7"/>
      <c r="B176" s="518"/>
      <c r="C176" s="74">
        <f>AVERAGE(D176:L176)</f>
        <v>2.4444444444444446</v>
      </c>
      <c r="D176" s="23">
        <f t="shared" ref="D176:L176" si="109">AVERAGE(D156:D175)</f>
        <v>2.25</v>
      </c>
      <c r="E176" s="24">
        <f t="shared" si="109"/>
        <v>2.4500000000000002</v>
      </c>
      <c r="F176" s="24">
        <f t="shared" si="109"/>
        <v>1.9</v>
      </c>
      <c r="G176" s="24">
        <f t="shared" si="109"/>
        <v>1.7</v>
      </c>
      <c r="H176" s="24">
        <f t="shared" si="109"/>
        <v>1.75</v>
      </c>
      <c r="I176" s="24">
        <f t="shared" si="109"/>
        <v>2.4</v>
      </c>
      <c r="J176" s="24">
        <f t="shared" si="109"/>
        <v>4.05</v>
      </c>
      <c r="K176" s="24">
        <f t="shared" si="109"/>
        <v>2.5</v>
      </c>
      <c r="L176" s="25">
        <f t="shared" si="109"/>
        <v>3</v>
      </c>
      <c r="M176" s="339"/>
      <c r="N176" s="13"/>
      <c r="O176" s="274">
        <f>AVERAGE(P176:X176)</f>
        <v>3.6388888888888888</v>
      </c>
      <c r="P176" s="24">
        <f t="shared" ref="P176:X176" si="110">AVERAGE(P156:P175)</f>
        <v>3</v>
      </c>
      <c r="Q176" s="24">
        <f t="shared" si="110"/>
        <v>3.95</v>
      </c>
      <c r="R176" s="24">
        <f t="shared" si="110"/>
        <v>4.7</v>
      </c>
      <c r="S176" s="24">
        <f t="shared" si="110"/>
        <v>2.5499999999999998</v>
      </c>
      <c r="T176" s="24">
        <f t="shared" si="110"/>
        <v>3.8</v>
      </c>
      <c r="U176" s="24">
        <f t="shared" si="110"/>
        <v>4.1500000000000004</v>
      </c>
      <c r="V176" s="24">
        <f t="shared" si="110"/>
        <v>5.55</v>
      </c>
      <c r="W176" s="24">
        <f t="shared" si="110"/>
        <v>2.95</v>
      </c>
      <c r="X176" s="25">
        <f t="shared" si="110"/>
        <v>2.1</v>
      </c>
      <c r="Y176" s="13"/>
      <c r="Z176" s="13"/>
      <c r="AA176" s="74">
        <f>AVERAGE(AB176:AF176)</f>
        <v>3.4</v>
      </c>
      <c r="AB176" s="24">
        <f>AVERAGE(AB156:AB175)</f>
        <v>4.9000000000000004</v>
      </c>
      <c r="AC176" s="24">
        <f>AVERAGE(AC156:AC175)</f>
        <v>2.7</v>
      </c>
      <c r="AD176" s="24">
        <f>AVERAGE(AD156:AD175)</f>
        <v>3.15</v>
      </c>
      <c r="AE176" s="24">
        <f>AVERAGE(AE156:AE175)</f>
        <v>3.75</v>
      </c>
      <c r="AF176" s="25">
        <f>AVERAGE(AF156:AF175)</f>
        <v>2.5</v>
      </c>
      <c r="AI176" s="74">
        <f>AVERAGE(AJ176:AN176)</f>
        <v>4.3499999999999996</v>
      </c>
      <c r="AJ176" s="24">
        <f>AVERAGE(AJ156:AJ175)</f>
        <v>4.45</v>
      </c>
      <c r="AK176" s="24">
        <f>AVERAGE(AK156:AK175)</f>
        <v>4.45</v>
      </c>
      <c r="AL176" s="24">
        <f>AVERAGE(AL156:AL175)</f>
        <v>3.5</v>
      </c>
      <c r="AM176" s="24">
        <f>AVERAGE(AM156:AM175)</f>
        <v>4.1500000000000004</v>
      </c>
      <c r="AN176" s="25">
        <f>AVERAGE(AN156:AN175)</f>
        <v>5.2</v>
      </c>
      <c r="AQ176" s="74">
        <f>AVERAGE(AR176:AU176)</f>
        <v>2.8124999999999996</v>
      </c>
      <c r="AR176" s="24">
        <f>AVERAGE(AR156:AR175)</f>
        <v>2.8</v>
      </c>
      <c r="AS176" s="24">
        <f>AVERAGE(AS156:AS175)</f>
        <v>3.3</v>
      </c>
      <c r="AT176" s="24">
        <f>AVERAGE(AT156:AT175)</f>
        <v>2.0499999999999998</v>
      </c>
      <c r="AU176" s="25">
        <f>AVERAGE(AU156:AU175)</f>
        <v>3.1</v>
      </c>
      <c r="AY176" s="74">
        <f t="shared" si="101"/>
        <v>6.1750000000000007</v>
      </c>
      <c r="AZ176" s="24">
        <f>AVERAGE(AZ156:AZ175)</f>
        <v>5.95</v>
      </c>
      <c r="BA176" s="25">
        <f>AVERAGE(BA156:BA175)</f>
        <v>6.4</v>
      </c>
      <c r="BD176" s="233"/>
    </row>
    <row r="177" spans="1:56" ht="15.75" customHeight="1">
      <c r="A177" s="47"/>
      <c r="B177" s="519"/>
      <c r="C177" s="297" t="s">
        <v>160</v>
      </c>
      <c r="D177" s="298">
        <f t="shared" ref="D177:L177" si="111">_xlfn.VAR.P(D156:D175)</f>
        <v>1.6875</v>
      </c>
      <c r="E177" s="299">
        <f t="shared" si="111"/>
        <v>2.1475</v>
      </c>
      <c r="F177" s="299">
        <f t="shared" si="111"/>
        <v>1.29</v>
      </c>
      <c r="G177" s="299">
        <f t="shared" si="111"/>
        <v>0.81</v>
      </c>
      <c r="H177" s="299">
        <f t="shared" si="111"/>
        <v>0.98750000000000004</v>
      </c>
      <c r="I177" s="299">
        <f t="shared" si="111"/>
        <v>1.64</v>
      </c>
      <c r="J177" s="299">
        <f t="shared" si="111"/>
        <v>5.2474999999999996</v>
      </c>
      <c r="K177" s="299">
        <f t="shared" si="111"/>
        <v>2.25</v>
      </c>
      <c r="L177" s="291">
        <f t="shared" si="111"/>
        <v>3.6</v>
      </c>
      <c r="M177" s="338"/>
      <c r="N177" s="241"/>
      <c r="O177" s="297" t="s">
        <v>160</v>
      </c>
      <c r="P177" s="298">
        <f t="shared" ref="P177:X177" si="112">_xlfn.VAR.P(P156:P175)</f>
        <v>4</v>
      </c>
      <c r="Q177" s="299">
        <f t="shared" si="112"/>
        <v>4.1475</v>
      </c>
      <c r="R177" s="299">
        <f t="shared" si="112"/>
        <v>2.91</v>
      </c>
      <c r="S177" s="299">
        <f t="shared" si="112"/>
        <v>2.0474999999999999</v>
      </c>
      <c r="T177" s="299">
        <f t="shared" si="112"/>
        <v>4.76</v>
      </c>
      <c r="U177" s="299">
        <f t="shared" si="112"/>
        <v>4.6275000000000004</v>
      </c>
      <c r="V177" s="299">
        <f t="shared" si="112"/>
        <v>2.5474999999999999</v>
      </c>
      <c r="W177" s="299">
        <f t="shared" si="112"/>
        <v>4.1475</v>
      </c>
      <c r="X177" s="291">
        <f t="shared" si="112"/>
        <v>1.69</v>
      </c>
      <c r="Y177" s="14"/>
      <c r="Z177" s="14"/>
      <c r="AA177" s="297" t="s">
        <v>160</v>
      </c>
      <c r="AB177" s="298">
        <f>_xlfn.VAR.P(AB156:AB175)</f>
        <v>2.99</v>
      </c>
      <c r="AC177" s="299">
        <f>_xlfn.VAR.P(AC156:AC175)</f>
        <v>2.81</v>
      </c>
      <c r="AD177" s="299">
        <f>_xlfn.VAR.P(AD156:AD175)</f>
        <v>2.8275000000000001</v>
      </c>
      <c r="AE177" s="299">
        <f>_xlfn.VAR.P(AE156:AE175)</f>
        <v>3.9874999999999998</v>
      </c>
      <c r="AF177" s="299">
        <f>_xlfn.VAR.P(AF156:AF175)</f>
        <v>2.0499999999999998</v>
      </c>
      <c r="AG177" s="16"/>
      <c r="AH177" s="16"/>
      <c r="AI177" s="297" t="s">
        <v>160</v>
      </c>
      <c r="AJ177" s="298">
        <f>_xlfn.VAR.P(AJ156:AJ175)</f>
        <v>3.2475000000000001</v>
      </c>
      <c r="AK177" s="299">
        <f>_xlfn.VAR.P(AK156:AK175)</f>
        <v>3.7475000000000001</v>
      </c>
      <c r="AL177" s="299">
        <f>_xlfn.VAR.P(AL156:AL175)</f>
        <v>4.3499999999999996</v>
      </c>
      <c r="AM177" s="299">
        <f>_xlfn.VAR.P(AM156:AM175)</f>
        <v>4.0274999999999999</v>
      </c>
      <c r="AN177" s="299">
        <f>_xlfn.VAR.P(AN156:AN175)</f>
        <v>2.56</v>
      </c>
      <c r="AO177" s="343"/>
      <c r="AP177" s="9"/>
      <c r="AQ177" s="297" t="s">
        <v>160</v>
      </c>
      <c r="AR177" s="298">
        <f>_xlfn.VAR.P(AR156:AR175)</f>
        <v>2.36</v>
      </c>
      <c r="AS177" s="299">
        <f>_xlfn.VAR.P(AS156:AS175)</f>
        <v>1.21</v>
      </c>
      <c r="AT177" s="299">
        <f>_xlfn.VAR.P(AT156:AT175)</f>
        <v>1.0475000000000001</v>
      </c>
      <c r="AU177" s="291">
        <f>_xlfn.VAR.P(AU156:AU175)</f>
        <v>3.49</v>
      </c>
      <c r="AV177" s="16"/>
      <c r="AW177" s="16"/>
      <c r="AX177" s="17"/>
      <c r="AY177" s="297" t="s">
        <v>160</v>
      </c>
      <c r="AZ177" s="298">
        <f>_xlfn.VAR.P(AZ156:AZ175)</f>
        <v>1.0475000000000001</v>
      </c>
      <c r="BA177" s="291">
        <f>_xlfn.VAR.P(BA156:BA175)</f>
        <v>1.54</v>
      </c>
      <c r="BD177" s="233"/>
    </row>
    <row r="178" spans="1:56" ht="15.75" customHeight="1">
      <c r="A178" s="30">
        <v>44027.774610868059</v>
      </c>
      <c r="B178" s="517">
        <v>4</v>
      </c>
      <c r="C178" s="50">
        <f t="shared" si="90"/>
        <v>4.8888888888888893</v>
      </c>
      <c r="D178" s="11">
        <v>4</v>
      </c>
      <c r="E178" s="31">
        <f t="shared" ref="E178:H197" si="113">$B$109-E65</f>
        <v>6</v>
      </c>
      <c r="F178" s="31">
        <f t="shared" si="113"/>
        <v>6</v>
      </c>
      <c r="G178" s="31">
        <f t="shared" si="113"/>
        <v>4</v>
      </c>
      <c r="H178" s="31">
        <f t="shared" si="113"/>
        <v>4</v>
      </c>
      <c r="I178" s="11">
        <v>5</v>
      </c>
      <c r="J178" s="11">
        <v>5</v>
      </c>
      <c r="K178" s="11">
        <v>5</v>
      </c>
      <c r="L178" s="12">
        <v>5</v>
      </c>
      <c r="M178" s="10">
        <f>SUM(D178:L178)</f>
        <v>44</v>
      </c>
      <c r="N178" s="13"/>
      <c r="O178" s="275">
        <f t="shared" si="64"/>
        <v>3.2222222222222223</v>
      </c>
      <c r="P178" s="11">
        <v>2</v>
      </c>
      <c r="Q178" s="11">
        <v>3</v>
      </c>
      <c r="R178" s="11">
        <v>6</v>
      </c>
      <c r="S178" s="11">
        <v>2</v>
      </c>
      <c r="T178" s="11">
        <v>4</v>
      </c>
      <c r="U178" s="11">
        <v>6</v>
      </c>
      <c r="V178" s="11">
        <v>1</v>
      </c>
      <c r="W178" s="11">
        <v>1</v>
      </c>
      <c r="X178" s="12">
        <v>4</v>
      </c>
      <c r="Y178" s="295">
        <f t="shared" ref="Y178:Y197" si="114">SUM(P178:X178)</f>
        <v>29</v>
      </c>
      <c r="Z178" s="9"/>
      <c r="AA178" s="50">
        <f t="shared" si="93"/>
        <v>4</v>
      </c>
      <c r="AB178" s="31">
        <f t="shared" ref="AB178:AB197" si="115">$B$109-AB65</f>
        <v>7</v>
      </c>
      <c r="AC178" s="11">
        <v>1</v>
      </c>
      <c r="AD178" s="31">
        <f t="shared" ref="AD178:AF184" si="116">$B$109-AD65</f>
        <v>1</v>
      </c>
      <c r="AE178" s="32">
        <f t="shared" si="116"/>
        <v>7</v>
      </c>
      <c r="AF178" s="61">
        <f t="shared" si="116"/>
        <v>4</v>
      </c>
      <c r="AG178" s="295">
        <f t="shared" ref="AG178:AG187" si="117">SUM(AB178:AF178)</f>
        <v>20</v>
      </c>
      <c r="AH178" s="16"/>
      <c r="AI178" s="50">
        <f t="shared" si="39"/>
        <v>4</v>
      </c>
      <c r="AJ178" s="11">
        <v>6</v>
      </c>
      <c r="AK178" s="11">
        <v>5</v>
      </c>
      <c r="AL178" s="11">
        <v>2</v>
      </c>
      <c r="AM178" s="11">
        <v>2</v>
      </c>
      <c r="AN178" s="12">
        <v>5</v>
      </c>
      <c r="AO178" s="295">
        <f t="shared" ref="AO178:AO187" si="118">SUM(AJ178:AN178)</f>
        <v>20</v>
      </c>
      <c r="AP178" s="13"/>
      <c r="AQ178" s="50">
        <f>AVERAGE(AR178:AU178)</f>
        <v>3.75</v>
      </c>
      <c r="AR178" s="31">
        <f t="shared" ref="AR178:AR197" si="119">$B$109-AR65</f>
        <v>1</v>
      </c>
      <c r="AS178" s="35">
        <v>7</v>
      </c>
      <c r="AT178" s="31">
        <f t="shared" ref="AT178:AU197" si="120">$B$109-AT65</f>
        <v>3</v>
      </c>
      <c r="AU178" s="61">
        <f t="shared" si="120"/>
        <v>4</v>
      </c>
      <c r="AV178" s="330">
        <f t="shared" ref="AV178:AV183" si="121">SUM(AR178:AU178)</f>
        <v>15</v>
      </c>
      <c r="AW178" s="13"/>
      <c r="AX178" s="13"/>
      <c r="AY178" s="50">
        <f t="shared" ref="AY178:AY198" si="122">AVERAGE(AZ178:BA178)</f>
        <v>3</v>
      </c>
      <c r="AZ178" s="11">
        <v>4</v>
      </c>
      <c r="BA178" s="61">
        <f t="shared" ref="BA178:BA197" si="123">$B$109-BA65</f>
        <v>2</v>
      </c>
      <c r="BB178" s="290">
        <f>SUM(AZ178:BA178)</f>
        <v>6</v>
      </c>
      <c r="BD178" s="233">
        <f t="shared" ref="BD178:BD197" si="124">AVERAGE(C178,O178,AA178,AI178,AQ178,AY178)</f>
        <v>3.8101851851851851</v>
      </c>
    </row>
    <row r="179" spans="1:56" ht="15.75" customHeight="1">
      <c r="A179" s="30">
        <v>44028.730418078703</v>
      </c>
      <c r="B179" s="518"/>
      <c r="C179" s="50">
        <f t="shared" si="90"/>
        <v>6</v>
      </c>
      <c r="D179" s="13">
        <v>6</v>
      </c>
      <c r="E179" s="31">
        <f t="shared" si="113"/>
        <v>7</v>
      </c>
      <c r="F179" s="31">
        <f t="shared" si="113"/>
        <v>6</v>
      </c>
      <c r="G179" s="31">
        <f t="shared" si="113"/>
        <v>7</v>
      </c>
      <c r="H179" s="31">
        <f t="shared" si="113"/>
        <v>6</v>
      </c>
      <c r="I179" s="13">
        <v>6</v>
      </c>
      <c r="J179" s="13">
        <v>5</v>
      </c>
      <c r="K179" s="13">
        <v>5</v>
      </c>
      <c r="L179" s="9">
        <v>6</v>
      </c>
      <c r="M179" s="10">
        <f>SUM(D179:L179)</f>
        <v>54</v>
      </c>
      <c r="N179" s="13"/>
      <c r="O179" s="275">
        <f t="shared" si="64"/>
        <v>5.666666666666667</v>
      </c>
      <c r="P179" s="13">
        <v>2</v>
      </c>
      <c r="Q179" s="13">
        <v>6</v>
      </c>
      <c r="R179" s="13">
        <v>6</v>
      </c>
      <c r="S179" s="13">
        <v>7</v>
      </c>
      <c r="T179" s="13">
        <v>6</v>
      </c>
      <c r="U179" s="13">
        <v>6</v>
      </c>
      <c r="V179" s="13">
        <v>6</v>
      </c>
      <c r="W179" s="13">
        <v>6</v>
      </c>
      <c r="X179" s="9">
        <v>6</v>
      </c>
      <c r="Y179" s="10">
        <f t="shared" si="114"/>
        <v>51</v>
      </c>
      <c r="Z179" s="9"/>
      <c r="AA179" s="50">
        <f t="shared" si="93"/>
        <v>2.8</v>
      </c>
      <c r="AB179" s="31">
        <f t="shared" si="115"/>
        <v>2</v>
      </c>
      <c r="AC179" s="13">
        <v>2</v>
      </c>
      <c r="AD179" s="31">
        <f t="shared" si="116"/>
        <v>2</v>
      </c>
      <c r="AE179" s="32">
        <f t="shared" si="116"/>
        <v>6</v>
      </c>
      <c r="AF179" s="61">
        <f t="shared" si="116"/>
        <v>2</v>
      </c>
      <c r="AG179" s="10">
        <f t="shared" si="117"/>
        <v>14</v>
      </c>
      <c r="AH179" s="13"/>
      <c r="AI179" s="50">
        <f t="shared" si="39"/>
        <v>2.8</v>
      </c>
      <c r="AJ179" s="13">
        <v>5</v>
      </c>
      <c r="AK179" s="13">
        <v>5</v>
      </c>
      <c r="AL179" s="13">
        <v>1</v>
      </c>
      <c r="AM179" s="13">
        <v>2</v>
      </c>
      <c r="AN179" s="9">
        <v>1</v>
      </c>
      <c r="AO179" s="10">
        <f t="shared" si="118"/>
        <v>14</v>
      </c>
      <c r="AP179" s="13"/>
      <c r="AQ179" s="50">
        <f t="shared" ref="AQ179:AQ197" si="125">AVERAGE(AR179:AU179)</f>
        <v>5.25</v>
      </c>
      <c r="AR179" s="31">
        <f t="shared" si="119"/>
        <v>7</v>
      </c>
      <c r="AS179" s="34">
        <v>6</v>
      </c>
      <c r="AT179" s="31">
        <f t="shared" si="120"/>
        <v>6</v>
      </c>
      <c r="AU179" s="61">
        <f t="shared" si="120"/>
        <v>2</v>
      </c>
      <c r="AV179" s="331">
        <f t="shared" si="121"/>
        <v>21</v>
      </c>
      <c r="AW179" s="13"/>
      <c r="AX179" s="13"/>
      <c r="AY179" s="50">
        <f t="shared" si="122"/>
        <v>2.5</v>
      </c>
      <c r="AZ179" s="13">
        <v>3</v>
      </c>
      <c r="BA179" s="61">
        <f t="shared" si="123"/>
        <v>2</v>
      </c>
      <c r="BB179" s="129">
        <f t="shared" ref="BB179:BB197" si="126">SUM(AZ179:BA179)</f>
        <v>5</v>
      </c>
      <c r="BD179" s="233">
        <f t="shared" si="124"/>
        <v>4.1694444444444452</v>
      </c>
    </row>
    <row r="180" spans="1:56" ht="15.75" customHeight="1">
      <c r="A180" s="30">
        <v>44039.677181493054</v>
      </c>
      <c r="B180" s="518"/>
      <c r="C180" s="50">
        <f t="shared" si="90"/>
        <v>6.4444444444444446</v>
      </c>
      <c r="D180" s="13">
        <v>7</v>
      </c>
      <c r="E180" s="31">
        <f t="shared" si="113"/>
        <v>7</v>
      </c>
      <c r="F180" s="31">
        <f t="shared" si="113"/>
        <v>7</v>
      </c>
      <c r="G180" s="31">
        <f t="shared" si="113"/>
        <v>7</v>
      </c>
      <c r="H180" s="31">
        <f t="shared" si="113"/>
        <v>7</v>
      </c>
      <c r="I180" s="13">
        <v>7</v>
      </c>
      <c r="J180" s="13">
        <v>2</v>
      </c>
      <c r="K180" s="13">
        <v>7</v>
      </c>
      <c r="L180" s="9">
        <v>7</v>
      </c>
      <c r="M180" s="10">
        <f>SUM(D180:L180)</f>
        <v>58</v>
      </c>
      <c r="N180" s="13"/>
      <c r="O180" s="275">
        <f t="shared" si="64"/>
        <v>7</v>
      </c>
      <c r="P180" s="13">
        <v>7</v>
      </c>
      <c r="Q180" s="13">
        <v>7</v>
      </c>
      <c r="R180" s="13">
        <v>7</v>
      </c>
      <c r="S180" s="13">
        <v>7</v>
      </c>
      <c r="T180" s="13">
        <v>7</v>
      </c>
      <c r="U180" s="13">
        <v>7</v>
      </c>
      <c r="V180" s="13">
        <v>7</v>
      </c>
      <c r="W180" s="13">
        <v>7</v>
      </c>
      <c r="X180" s="9">
        <v>7</v>
      </c>
      <c r="Y180" s="10">
        <f t="shared" si="114"/>
        <v>63</v>
      </c>
      <c r="Z180" s="9"/>
      <c r="AA180" s="50">
        <f t="shared" si="93"/>
        <v>2.2000000000000002</v>
      </c>
      <c r="AB180" s="31">
        <f t="shared" si="115"/>
        <v>1</v>
      </c>
      <c r="AC180" s="13">
        <v>1</v>
      </c>
      <c r="AD180" s="31">
        <f t="shared" si="116"/>
        <v>1</v>
      </c>
      <c r="AE180" s="32">
        <f t="shared" si="116"/>
        <v>7</v>
      </c>
      <c r="AF180" s="61">
        <f t="shared" si="116"/>
        <v>1</v>
      </c>
      <c r="AG180" s="10">
        <f t="shared" si="117"/>
        <v>11</v>
      </c>
      <c r="AH180" s="13"/>
      <c r="AI180" s="50">
        <f t="shared" si="39"/>
        <v>1.4</v>
      </c>
      <c r="AJ180" s="13">
        <v>2</v>
      </c>
      <c r="AK180" s="13">
        <v>2</v>
      </c>
      <c r="AL180" s="13">
        <v>1</v>
      </c>
      <c r="AM180" s="13">
        <v>1</v>
      </c>
      <c r="AN180" s="9">
        <v>1</v>
      </c>
      <c r="AO180" s="10">
        <f t="shared" si="118"/>
        <v>7</v>
      </c>
      <c r="AP180" s="13"/>
      <c r="AQ180" s="50">
        <f>AVERAGE(AR180:AU180)</f>
        <v>5.5</v>
      </c>
      <c r="AR180" s="31">
        <f t="shared" si="119"/>
        <v>7</v>
      </c>
      <c r="AS180" s="34">
        <v>1</v>
      </c>
      <c r="AT180" s="31">
        <f t="shared" si="120"/>
        <v>7</v>
      </c>
      <c r="AU180" s="61">
        <f t="shared" si="120"/>
        <v>7</v>
      </c>
      <c r="AV180" s="331">
        <f t="shared" si="121"/>
        <v>22</v>
      </c>
      <c r="AW180" s="13"/>
      <c r="AX180" s="13"/>
      <c r="AY180" s="50">
        <f t="shared" si="122"/>
        <v>2.5</v>
      </c>
      <c r="AZ180" s="13">
        <v>2</v>
      </c>
      <c r="BA180" s="61">
        <f t="shared" si="123"/>
        <v>3</v>
      </c>
      <c r="BB180" s="129">
        <f t="shared" si="126"/>
        <v>5</v>
      </c>
      <c r="BD180" s="233">
        <f t="shared" si="124"/>
        <v>4.174074074074074</v>
      </c>
    </row>
    <row r="181" spans="1:56" ht="15.75" customHeight="1">
      <c r="A181" s="30">
        <v>44040.66957888889</v>
      </c>
      <c r="B181" s="518"/>
      <c r="C181" s="50">
        <f t="shared" si="90"/>
        <v>5.666666666666667</v>
      </c>
      <c r="D181" s="13">
        <v>6</v>
      </c>
      <c r="E181" s="31">
        <f t="shared" si="113"/>
        <v>6</v>
      </c>
      <c r="F181" s="31">
        <f t="shared" si="113"/>
        <v>7</v>
      </c>
      <c r="G181" s="31">
        <f t="shared" si="113"/>
        <v>7</v>
      </c>
      <c r="H181" s="31">
        <f t="shared" si="113"/>
        <v>7</v>
      </c>
      <c r="I181" s="13">
        <v>3</v>
      </c>
      <c r="J181" s="13">
        <v>1</v>
      </c>
      <c r="K181" s="13">
        <v>7</v>
      </c>
      <c r="L181" s="9">
        <v>7</v>
      </c>
      <c r="M181" s="10">
        <f t="shared" ref="M181:M219" si="127">SUM(D181:L181)</f>
        <v>51</v>
      </c>
      <c r="N181" s="13"/>
      <c r="O181" s="275">
        <f t="shared" si="64"/>
        <v>7</v>
      </c>
      <c r="P181" s="13">
        <v>7</v>
      </c>
      <c r="Q181" s="13">
        <v>7</v>
      </c>
      <c r="R181" s="13">
        <v>7</v>
      </c>
      <c r="S181" s="13">
        <v>7</v>
      </c>
      <c r="T181" s="13">
        <v>7</v>
      </c>
      <c r="U181" s="13">
        <v>7</v>
      </c>
      <c r="V181" s="13">
        <v>7</v>
      </c>
      <c r="W181" s="13">
        <v>7</v>
      </c>
      <c r="X181" s="9">
        <v>7</v>
      </c>
      <c r="Y181" s="10">
        <f t="shared" si="114"/>
        <v>63</v>
      </c>
      <c r="Z181" s="9"/>
      <c r="AA181" s="50">
        <f t="shared" si="93"/>
        <v>1.6</v>
      </c>
      <c r="AB181" s="31">
        <f t="shared" si="115"/>
        <v>1</v>
      </c>
      <c r="AC181" s="13">
        <v>1</v>
      </c>
      <c r="AD181" s="31">
        <f t="shared" si="116"/>
        <v>1</v>
      </c>
      <c r="AE181" s="32">
        <f t="shared" si="116"/>
        <v>4</v>
      </c>
      <c r="AF181" s="61">
        <f t="shared" si="116"/>
        <v>1</v>
      </c>
      <c r="AG181" s="10">
        <f t="shared" si="117"/>
        <v>8</v>
      </c>
      <c r="AH181" s="13"/>
      <c r="AI181" s="50">
        <f t="shared" si="39"/>
        <v>1.2</v>
      </c>
      <c r="AJ181" s="13">
        <v>1</v>
      </c>
      <c r="AK181" s="13">
        <v>1</v>
      </c>
      <c r="AL181" s="13">
        <v>1</v>
      </c>
      <c r="AM181" s="13">
        <v>1</v>
      </c>
      <c r="AN181" s="9">
        <v>2</v>
      </c>
      <c r="AO181" s="10">
        <f t="shared" si="118"/>
        <v>6</v>
      </c>
      <c r="AP181" s="13"/>
      <c r="AQ181" s="50">
        <f t="shared" si="125"/>
        <v>6.75</v>
      </c>
      <c r="AR181" s="31">
        <f t="shared" si="119"/>
        <v>6</v>
      </c>
      <c r="AS181" s="34">
        <v>7</v>
      </c>
      <c r="AT181" s="31">
        <f t="shared" si="120"/>
        <v>7</v>
      </c>
      <c r="AU181" s="61">
        <f t="shared" si="120"/>
        <v>7</v>
      </c>
      <c r="AV181" s="331">
        <f t="shared" si="121"/>
        <v>27</v>
      </c>
      <c r="AW181" s="13"/>
      <c r="AX181" s="13"/>
      <c r="AY181" s="50">
        <f t="shared" si="122"/>
        <v>5.5</v>
      </c>
      <c r="AZ181" s="13">
        <v>7</v>
      </c>
      <c r="BA181" s="61">
        <f t="shared" si="123"/>
        <v>4</v>
      </c>
      <c r="BB181" s="129">
        <f t="shared" si="126"/>
        <v>11</v>
      </c>
      <c r="BD181" s="233">
        <f t="shared" si="124"/>
        <v>4.6194444444444445</v>
      </c>
    </row>
    <row r="182" spans="1:56" ht="15.75" customHeight="1">
      <c r="A182" s="30">
        <v>44041.541886388892</v>
      </c>
      <c r="B182" s="518"/>
      <c r="C182" s="50">
        <f t="shared" si="90"/>
        <v>4.7777777777777777</v>
      </c>
      <c r="D182" s="13">
        <v>5</v>
      </c>
      <c r="E182" s="31">
        <f t="shared" si="113"/>
        <v>6</v>
      </c>
      <c r="F182" s="31">
        <f t="shared" si="113"/>
        <v>3</v>
      </c>
      <c r="G182" s="31">
        <f t="shared" si="113"/>
        <v>6</v>
      </c>
      <c r="H182" s="31">
        <f t="shared" si="113"/>
        <v>4</v>
      </c>
      <c r="I182" s="13">
        <v>6</v>
      </c>
      <c r="J182" s="13">
        <v>5</v>
      </c>
      <c r="K182" s="13">
        <v>3</v>
      </c>
      <c r="L182" s="9">
        <v>5</v>
      </c>
      <c r="M182" s="10">
        <f t="shared" si="127"/>
        <v>43</v>
      </c>
      <c r="N182" s="13"/>
      <c r="O182" s="275">
        <f t="shared" si="64"/>
        <v>5.7777777777777777</v>
      </c>
      <c r="P182" s="13">
        <v>7</v>
      </c>
      <c r="Q182" s="13">
        <v>7</v>
      </c>
      <c r="R182" s="13">
        <v>7</v>
      </c>
      <c r="S182" s="13">
        <v>1</v>
      </c>
      <c r="T182" s="13">
        <v>6</v>
      </c>
      <c r="U182" s="13">
        <v>6</v>
      </c>
      <c r="V182" s="13">
        <v>6</v>
      </c>
      <c r="W182" s="13">
        <v>6</v>
      </c>
      <c r="X182" s="9">
        <v>6</v>
      </c>
      <c r="Y182" s="10">
        <f t="shared" si="114"/>
        <v>52</v>
      </c>
      <c r="Z182" s="9"/>
      <c r="AA182" s="50">
        <f t="shared" si="93"/>
        <v>2.4</v>
      </c>
      <c r="AB182" s="31">
        <f t="shared" si="115"/>
        <v>3</v>
      </c>
      <c r="AC182" s="13">
        <v>1</v>
      </c>
      <c r="AD182" s="31">
        <f t="shared" si="116"/>
        <v>1</v>
      </c>
      <c r="AE182" s="32">
        <f t="shared" si="116"/>
        <v>2</v>
      </c>
      <c r="AF182" s="61">
        <f t="shared" si="116"/>
        <v>5</v>
      </c>
      <c r="AG182" s="10">
        <f t="shared" si="117"/>
        <v>12</v>
      </c>
      <c r="AH182" s="13"/>
      <c r="AI182" s="50">
        <f t="shared" si="39"/>
        <v>2.2000000000000002</v>
      </c>
      <c r="AJ182" s="13">
        <v>2</v>
      </c>
      <c r="AK182" s="13">
        <v>1</v>
      </c>
      <c r="AL182" s="13">
        <v>1</v>
      </c>
      <c r="AM182" s="13">
        <v>2</v>
      </c>
      <c r="AN182" s="9">
        <v>5</v>
      </c>
      <c r="AO182" s="10">
        <f t="shared" si="118"/>
        <v>11</v>
      </c>
      <c r="AP182" s="13"/>
      <c r="AQ182" s="50">
        <f t="shared" si="125"/>
        <v>5.5</v>
      </c>
      <c r="AR182" s="31">
        <f t="shared" si="119"/>
        <v>6</v>
      </c>
      <c r="AS182" s="34">
        <v>7</v>
      </c>
      <c r="AT182" s="31">
        <f t="shared" si="120"/>
        <v>4</v>
      </c>
      <c r="AU182" s="61">
        <f t="shared" si="120"/>
        <v>5</v>
      </c>
      <c r="AV182" s="331">
        <f t="shared" si="121"/>
        <v>22</v>
      </c>
      <c r="AW182" s="13"/>
      <c r="AX182" s="13"/>
      <c r="AY182" s="50">
        <f t="shared" si="122"/>
        <v>2</v>
      </c>
      <c r="AZ182" s="13">
        <v>2</v>
      </c>
      <c r="BA182" s="61">
        <f t="shared" si="123"/>
        <v>2</v>
      </c>
      <c r="BB182" s="129">
        <f t="shared" si="126"/>
        <v>4</v>
      </c>
      <c r="BD182" s="233">
        <f t="shared" si="124"/>
        <v>3.7759259259259257</v>
      </c>
    </row>
    <row r="183" spans="1:56" ht="15.75" customHeight="1">
      <c r="A183" s="30">
        <v>44041.661286956019</v>
      </c>
      <c r="B183" s="518"/>
      <c r="C183" s="50">
        <f t="shared" si="90"/>
        <v>5.2222222222222223</v>
      </c>
      <c r="D183" s="13">
        <v>6</v>
      </c>
      <c r="E183" s="31">
        <f t="shared" si="113"/>
        <v>5</v>
      </c>
      <c r="F183" s="31">
        <f t="shared" si="113"/>
        <v>3</v>
      </c>
      <c r="G183" s="31">
        <f t="shared" si="113"/>
        <v>6</v>
      </c>
      <c r="H183" s="31">
        <f t="shared" si="113"/>
        <v>6</v>
      </c>
      <c r="I183" s="13">
        <v>5</v>
      </c>
      <c r="J183" s="13">
        <v>2</v>
      </c>
      <c r="K183" s="13">
        <v>7</v>
      </c>
      <c r="L183" s="9">
        <v>7</v>
      </c>
      <c r="M183" s="10">
        <f t="shared" si="127"/>
        <v>47</v>
      </c>
      <c r="N183" s="13"/>
      <c r="O183" s="275">
        <f t="shared" si="64"/>
        <v>6.5555555555555554</v>
      </c>
      <c r="P183" s="13">
        <v>6</v>
      </c>
      <c r="Q183" s="13">
        <v>6</v>
      </c>
      <c r="R183" s="13">
        <v>7</v>
      </c>
      <c r="S183" s="13">
        <v>7</v>
      </c>
      <c r="T183" s="13">
        <v>7</v>
      </c>
      <c r="U183" s="13">
        <v>6</v>
      </c>
      <c r="V183" s="13">
        <v>7</v>
      </c>
      <c r="W183" s="13">
        <v>7</v>
      </c>
      <c r="X183" s="9">
        <v>6</v>
      </c>
      <c r="Y183" s="10">
        <f t="shared" si="114"/>
        <v>59</v>
      </c>
      <c r="Z183" s="9"/>
      <c r="AA183" s="50">
        <f t="shared" si="93"/>
        <v>2</v>
      </c>
      <c r="AB183" s="31">
        <f t="shared" si="115"/>
        <v>2</v>
      </c>
      <c r="AC183" s="13">
        <v>1</v>
      </c>
      <c r="AD183" s="31">
        <f t="shared" si="116"/>
        <v>1</v>
      </c>
      <c r="AE183" s="32">
        <f t="shared" si="116"/>
        <v>4</v>
      </c>
      <c r="AF183" s="61">
        <f t="shared" si="116"/>
        <v>2</v>
      </c>
      <c r="AG183" s="10">
        <f t="shared" si="117"/>
        <v>10</v>
      </c>
      <c r="AH183" s="13"/>
      <c r="AI183" s="50">
        <f t="shared" si="39"/>
        <v>2.2000000000000002</v>
      </c>
      <c r="AJ183" s="13">
        <v>3</v>
      </c>
      <c r="AK183" s="13">
        <v>1</v>
      </c>
      <c r="AL183" s="13">
        <v>1</v>
      </c>
      <c r="AM183" s="13">
        <v>2</v>
      </c>
      <c r="AN183" s="9">
        <v>4</v>
      </c>
      <c r="AO183" s="10">
        <f t="shared" si="118"/>
        <v>11</v>
      </c>
      <c r="AP183" s="13"/>
      <c r="AQ183" s="50">
        <f t="shared" si="125"/>
        <v>4.5</v>
      </c>
      <c r="AR183" s="31">
        <f t="shared" si="119"/>
        <v>4</v>
      </c>
      <c r="AS183" s="34">
        <v>6</v>
      </c>
      <c r="AT183" s="31">
        <f t="shared" si="120"/>
        <v>1</v>
      </c>
      <c r="AU183" s="61">
        <f t="shared" si="120"/>
        <v>7</v>
      </c>
      <c r="AV183" s="331">
        <f t="shared" si="121"/>
        <v>18</v>
      </c>
      <c r="AW183" s="13"/>
      <c r="AX183" s="13"/>
      <c r="AY183" s="50">
        <f t="shared" si="122"/>
        <v>3.5</v>
      </c>
      <c r="AZ183" s="13">
        <v>4</v>
      </c>
      <c r="BA183" s="61">
        <f t="shared" si="123"/>
        <v>3</v>
      </c>
      <c r="BB183" s="129">
        <f t="shared" si="126"/>
        <v>7</v>
      </c>
      <c r="BD183" s="233">
        <f t="shared" si="124"/>
        <v>3.9962962962962965</v>
      </c>
    </row>
    <row r="184" spans="1:56" ht="15.75" customHeight="1">
      <c r="A184" s="7" t="s">
        <v>70</v>
      </c>
      <c r="B184" s="518"/>
      <c r="C184" s="50">
        <f t="shared" si="90"/>
        <v>5.7777777777777777</v>
      </c>
      <c r="D184" s="6">
        <v>6</v>
      </c>
      <c r="E184" s="31">
        <f t="shared" si="113"/>
        <v>7</v>
      </c>
      <c r="F184" s="31">
        <f t="shared" si="113"/>
        <v>6</v>
      </c>
      <c r="G184" s="31">
        <f t="shared" si="113"/>
        <v>3</v>
      </c>
      <c r="H184" s="31">
        <f t="shared" si="113"/>
        <v>4</v>
      </c>
      <c r="I184" s="6">
        <v>7</v>
      </c>
      <c r="J184" s="6">
        <v>7</v>
      </c>
      <c r="K184" s="6">
        <v>6</v>
      </c>
      <c r="L184" s="15">
        <v>6</v>
      </c>
      <c r="M184" s="10">
        <f t="shared" si="127"/>
        <v>52</v>
      </c>
      <c r="N184" s="14"/>
      <c r="O184" s="275">
        <f t="shared" si="64"/>
        <v>5.666666666666667</v>
      </c>
      <c r="P184" s="6">
        <v>5</v>
      </c>
      <c r="Q184" s="6">
        <v>6</v>
      </c>
      <c r="R184" s="6">
        <v>6</v>
      </c>
      <c r="S184" s="6">
        <v>4</v>
      </c>
      <c r="T184" s="6">
        <v>6</v>
      </c>
      <c r="U184" s="6">
        <v>7</v>
      </c>
      <c r="V184" s="6">
        <v>7</v>
      </c>
      <c r="W184" s="6">
        <v>5</v>
      </c>
      <c r="X184" s="15">
        <v>5</v>
      </c>
      <c r="Y184" s="10">
        <f t="shared" si="114"/>
        <v>51</v>
      </c>
      <c r="Z184" s="15"/>
      <c r="AA184" s="50">
        <f t="shared" si="93"/>
        <v>2.4</v>
      </c>
      <c r="AB184" s="31">
        <f t="shared" si="115"/>
        <v>2</v>
      </c>
      <c r="AC184" s="6">
        <v>1</v>
      </c>
      <c r="AD184" s="31">
        <f t="shared" si="116"/>
        <v>1</v>
      </c>
      <c r="AE184" s="32">
        <f t="shared" si="116"/>
        <v>7</v>
      </c>
      <c r="AF184" s="61">
        <f t="shared" si="116"/>
        <v>1</v>
      </c>
      <c r="AG184" s="10">
        <f t="shared" si="117"/>
        <v>12</v>
      </c>
      <c r="AH184" s="6"/>
      <c r="AI184" s="50">
        <f t="shared" si="39"/>
        <v>3.4</v>
      </c>
      <c r="AJ184" s="6">
        <v>6</v>
      </c>
      <c r="AK184" s="6">
        <v>5</v>
      </c>
      <c r="AL184" s="6">
        <v>2</v>
      </c>
      <c r="AM184" s="6">
        <v>2</v>
      </c>
      <c r="AN184" s="15">
        <v>2</v>
      </c>
      <c r="AO184" s="10">
        <f t="shared" si="118"/>
        <v>17</v>
      </c>
      <c r="AP184" s="6"/>
      <c r="AQ184" s="50">
        <f t="shared" si="125"/>
        <v>7</v>
      </c>
      <c r="AR184" s="31">
        <f t="shared" si="119"/>
        <v>7</v>
      </c>
      <c r="AS184" s="33">
        <v>7</v>
      </c>
      <c r="AT184" s="31">
        <f t="shared" si="120"/>
        <v>7</v>
      </c>
      <c r="AU184" s="61">
        <f t="shared" si="120"/>
        <v>7</v>
      </c>
      <c r="AV184" s="331">
        <f t="shared" ref="AV184:AV197" si="128">SUM(AR184:AU184)</f>
        <v>28</v>
      </c>
      <c r="AW184" s="6"/>
      <c r="AX184" s="6"/>
      <c r="AY184" s="50">
        <f t="shared" si="122"/>
        <v>3.5</v>
      </c>
      <c r="AZ184" s="6">
        <v>4</v>
      </c>
      <c r="BA184" s="61">
        <f t="shared" si="123"/>
        <v>3</v>
      </c>
      <c r="BB184" s="129">
        <f t="shared" si="126"/>
        <v>7</v>
      </c>
      <c r="BD184" s="233">
        <f t="shared" si="124"/>
        <v>4.6240740740740742</v>
      </c>
    </row>
    <row r="185" spans="1:56" ht="15.75" customHeight="1">
      <c r="A185" s="7" t="s">
        <v>71</v>
      </c>
      <c r="B185" s="518"/>
      <c r="C185" s="50">
        <f t="shared" si="90"/>
        <v>5.1111111111111107</v>
      </c>
      <c r="D185" s="6">
        <v>7</v>
      </c>
      <c r="E185" s="31">
        <f t="shared" si="113"/>
        <v>7</v>
      </c>
      <c r="F185" s="31">
        <f t="shared" si="113"/>
        <v>3</v>
      </c>
      <c r="G185" s="31">
        <f t="shared" si="113"/>
        <v>7</v>
      </c>
      <c r="H185" s="31">
        <f t="shared" si="113"/>
        <v>3</v>
      </c>
      <c r="I185" s="6">
        <v>3</v>
      </c>
      <c r="J185" s="6">
        <v>4</v>
      </c>
      <c r="K185" s="6">
        <v>6</v>
      </c>
      <c r="L185" s="15">
        <v>6</v>
      </c>
      <c r="M185" s="10">
        <f t="shared" si="127"/>
        <v>46</v>
      </c>
      <c r="N185" s="13"/>
      <c r="O185" s="275">
        <f t="shared" si="64"/>
        <v>6</v>
      </c>
      <c r="P185" s="6">
        <v>6</v>
      </c>
      <c r="Q185" s="6">
        <v>7</v>
      </c>
      <c r="R185" s="6">
        <v>7</v>
      </c>
      <c r="S185" s="6">
        <v>5</v>
      </c>
      <c r="T185" s="6">
        <v>6</v>
      </c>
      <c r="U185" s="6">
        <v>7</v>
      </c>
      <c r="V185" s="6">
        <v>7</v>
      </c>
      <c r="W185" s="6">
        <v>6</v>
      </c>
      <c r="X185" s="15">
        <v>3</v>
      </c>
      <c r="Y185" s="10">
        <f t="shared" si="114"/>
        <v>54</v>
      </c>
      <c r="Z185" s="9"/>
      <c r="AA185" s="50">
        <f t="shared" si="93"/>
        <v>1.4</v>
      </c>
      <c r="AB185" s="31">
        <f t="shared" si="115"/>
        <v>2</v>
      </c>
      <c r="AC185" s="6">
        <v>1</v>
      </c>
      <c r="AD185" s="31">
        <f t="shared" ref="AD185:AD197" si="129">$B$109-AD72</f>
        <v>2</v>
      </c>
      <c r="AE185" s="6">
        <v>1</v>
      </c>
      <c r="AF185" s="61">
        <f t="shared" ref="AF185:AF197" si="130">$B$109-AF72</f>
        <v>1</v>
      </c>
      <c r="AG185" s="10">
        <f t="shared" si="117"/>
        <v>7</v>
      </c>
      <c r="AH185" s="16"/>
      <c r="AI185" s="50">
        <f t="shared" si="39"/>
        <v>2.2000000000000002</v>
      </c>
      <c r="AJ185" s="6">
        <v>5</v>
      </c>
      <c r="AK185" s="6">
        <v>2</v>
      </c>
      <c r="AL185" s="6">
        <v>1</v>
      </c>
      <c r="AM185" s="6">
        <v>1</v>
      </c>
      <c r="AN185" s="15">
        <v>2</v>
      </c>
      <c r="AO185" s="10">
        <f t="shared" si="118"/>
        <v>11</v>
      </c>
      <c r="AP185" s="16"/>
      <c r="AQ185" s="50">
        <f t="shared" si="125"/>
        <v>4.25</v>
      </c>
      <c r="AR185" s="31">
        <f t="shared" si="119"/>
        <v>2</v>
      </c>
      <c r="AS185" s="6">
        <v>5</v>
      </c>
      <c r="AT185" s="31">
        <f t="shared" si="120"/>
        <v>6</v>
      </c>
      <c r="AU185" s="61">
        <f t="shared" si="120"/>
        <v>4</v>
      </c>
      <c r="AV185" s="331">
        <f t="shared" si="128"/>
        <v>17</v>
      </c>
      <c r="AW185" s="16"/>
      <c r="AX185" s="16"/>
      <c r="AY185" s="50">
        <f t="shared" si="122"/>
        <v>1.5</v>
      </c>
      <c r="AZ185" s="6">
        <v>2</v>
      </c>
      <c r="BA185" s="61">
        <f t="shared" si="123"/>
        <v>1</v>
      </c>
      <c r="BB185" s="129">
        <f t="shared" si="126"/>
        <v>3</v>
      </c>
      <c r="BD185" s="233">
        <f t="shared" si="124"/>
        <v>3.4101851851851852</v>
      </c>
    </row>
    <row r="186" spans="1:56" ht="15.75" customHeight="1">
      <c r="A186" s="7" t="s">
        <v>72</v>
      </c>
      <c r="B186" s="518"/>
      <c r="C186" s="50">
        <f t="shared" si="90"/>
        <v>5.2222222222222223</v>
      </c>
      <c r="D186" s="6">
        <v>6</v>
      </c>
      <c r="E186" s="31">
        <f t="shared" si="113"/>
        <v>6</v>
      </c>
      <c r="F186" s="31">
        <f t="shared" si="113"/>
        <v>5</v>
      </c>
      <c r="G186" s="31">
        <f t="shared" si="113"/>
        <v>3</v>
      </c>
      <c r="H186" s="31">
        <f t="shared" si="113"/>
        <v>3</v>
      </c>
      <c r="I186" s="6">
        <v>5</v>
      </c>
      <c r="J186" s="6">
        <v>5</v>
      </c>
      <c r="K186" s="6">
        <v>7</v>
      </c>
      <c r="L186" s="15">
        <v>7</v>
      </c>
      <c r="M186" s="10">
        <f t="shared" si="127"/>
        <v>47</v>
      </c>
      <c r="N186" s="13"/>
      <c r="O186" s="275">
        <f t="shared" si="64"/>
        <v>5.666666666666667</v>
      </c>
      <c r="P186" s="6">
        <v>4</v>
      </c>
      <c r="Q186" s="6">
        <v>6</v>
      </c>
      <c r="R186" s="6">
        <v>7</v>
      </c>
      <c r="S186" s="6">
        <v>4</v>
      </c>
      <c r="T186" s="6">
        <v>7</v>
      </c>
      <c r="U186" s="6">
        <v>7</v>
      </c>
      <c r="V186" s="6">
        <v>7</v>
      </c>
      <c r="W186" s="6">
        <v>4</v>
      </c>
      <c r="X186" s="15">
        <v>5</v>
      </c>
      <c r="Y186" s="10">
        <f t="shared" si="114"/>
        <v>51</v>
      </c>
      <c r="Z186" s="9"/>
      <c r="AA186" s="50">
        <f t="shared" si="93"/>
        <v>2</v>
      </c>
      <c r="AB186" s="31">
        <f t="shared" si="115"/>
        <v>2</v>
      </c>
      <c r="AC186" s="6">
        <v>2</v>
      </c>
      <c r="AD186" s="31">
        <f t="shared" si="129"/>
        <v>4</v>
      </c>
      <c r="AE186" s="6">
        <v>1</v>
      </c>
      <c r="AF186" s="61">
        <f t="shared" si="130"/>
        <v>1</v>
      </c>
      <c r="AG186" s="10">
        <f t="shared" si="117"/>
        <v>10</v>
      </c>
      <c r="AH186" s="16"/>
      <c r="AI186" s="50">
        <f t="shared" si="39"/>
        <v>3</v>
      </c>
      <c r="AJ186" s="6">
        <v>5</v>
      </c>
      <c r="AK186" s="6">
        <v>3</v>
      </c>
      <c r="AL186" s="6">
        <v>1</v>
      </c>
      <c r="AM186" s="6">
        <v>1</v>
      </c>
      <c r="AN186" s="15">
        <v>5</v>
      </c>
      <c r="AO186" s="10">
        <f t="shared" si="118"/>
        <v>15</v>
      </c>
      <c r="AP186" s="16"/>
      <c r="AQ186" s="50">
        <f t="shared" si="125"/>
        <v>3.5</v>
      </c>
      <c r="AR186" s="31">
        <f t="shared" si="119"/>
        <v>3</v>
      </c>
      <c r="AS186" s="6">
        <v>3</v>
      </c>
      <c r="AT186" s="31">
        <f t="shared" si="120"/>
        <v>4</v>
      </c>
      <c r="AU186" s="61">
        <f t="shared" si="120"/>
        <v>4</v>
      </c>
      <c r="AV186" s="331">
        <f t="shared" si="128"/>
        <v>14</v>
      </c>
      <c r="AW186" s="16"/>
      <c r="AX186" s="16"/>
      <c r="AY186" s="50">
        <f t="shared" si="122"/>
        <v>5</v>
      </c>
      <c r="AZ186" s="6">
        <v>5</v>
      </c>
      <c r="BA186" s="61">
        <f t="shared" si="123"/>
        <v>5</v>
      </c>
      <c r="BB186" s="129">
        <f t="shared" si="126"/>
        <v>10</v>
      </c>
      <c r="BD186" s="233">
        <f t="shared" si="124"/>
        <v>4.0648148148148149</v>
      </c>
    </row>
    <row r="187" spans="1:56" ht="15.75" customHeight="1">
      <c r="A187" s="126" t="s">
        <v>73</v>
      </c>
      <c r="B187" s="518"/>
      <c r="C187" s="244">
        <f t="shared" si="90"/>
        <v>6.1111111111111107</v>
      </c>
      <c r="D187" s="86">
        <v>7</v>
      </c>
      <c r="E187" s="127">
        <f t="shared" si="113"/>
        <v>7</v>
      </c>
      <c r="F187" s="127">
        <f t="shared" si="113"/>
        <v>7</v>
      </c>
      <c r="G187" s="127">
        <f t="shared" si="113"/>
        <v>6</v>
      </c>
      <c r="H187" s="127">
        <f t="shared" si="113"/>
        <v>6</v>
      </c>
      <c r="I187" s="86">
        <v>7</v>
      </c>
      <c r="J187" s="86">
        <v>1</v>
      </c>
      <c r="K187" s="86">
        <v>7</v>
      </c>
      <c r="L187" s="98">
        <v>7</v>
      </c>
      <c r="M187" s="10">
        <f t="shared" si="127"/>
        <v>55</v>
      </c>
      <c r="N187" s="13"/>
      <c r="O187" s="276">
        <f t="shared" si="64"/>
        <v>7</v>
      </c>
      <c r="P187" s="86">
        <v>7</v>
      </c>
      <c r="Q187" s="86">
        <v>7</v>
      </c>
      <c r="R187" s="86">
        <v>7</v>
      </c>
      <c r="S187" s="86">
        <v>7</v>
      </c>
      <c r="T187" s="86">
        <v>7</v>
      </c>
      <c r="U187" s="86">
        <v>7</v>
      </c>
      <c r="V187" s="86">
        <v>7</v>
      </c>
      <c r="W187" s="86">
        <v>7</v>
      </c>
      <c r="X187" s="98">
        <v>7</v>
      </c>
      <c r="Y187" s="10">
        <f t="shared" si="114"/>
        <v>63</v>
      </c>
      <c r="Z187" s="9"/>
      <c r="AA187" s="244">
        <f t="shared" si="93"/>
        <v>1.8</v>
      </c>
      <c r="AB187" s="127">
        <f t="shared" si="115"/>
        <v>1</v>
      </c>
      <c r="AC187" s="86">
        <v>1</v>
      </c>
      <c r="AD187" s="127">
        <f t="shared" si="129"/>
        <v>1</v>
      </c>
      <c r="AE187" s="86">
        <v>5</v>
      </c>
      <c r="AF187" s="245">
        <f t="shared" si="130"/>
        <v>1</v>
      </c>
      <c r="AG187" s="10">
        <f t="shared" si="117"/>
        <v>9</v>
      </c>
      <c r="AH187" s="16"/>
      <c r="AI187" s="244">
        <f t="shared" si="39"/>
        <v>1.4</v>
      </c>
      <c r="AJ187" s="86">
        <v>2</v>
      </c>
      <c r="AK187" s="86">
        <v>2</v>
      </c>
      <c r="AL187" s="86">
        <v>1</v>
      </c>
      <c r="AM187" s="86">
        <v>1</v>
      </c>
      <c r="AN187" s="98">
        <v>1</v>
      </c>
      <c r="AO187" s="10">
        <f t="shared" si="118"/>
        <v>7</v>
      </c>
      <c r="AP187" s="16"/>
      <c r="AQ187" s="50">
        <f t="shared" si="125"/>
        <v>5.5</v>
      </c>
      <c r="AR187" s="127">
        <f t="shared" si="119"/>
        <v>3</v>
      </c>
      <c r="AS187" s="86">
        <v>6</v>
      </c>
      <c r="AT187" s="127">
        <f t="shared" si="120"/>
        <v>6</v>
      </c>
      <c r="AU187" s="245">
        <f t="shared" si="120"/>
        <v>7</v>
      </c>
      <c r="AV187" s="331">
        <f t="shared" si="128"/>
        <v>22</v>
      </c>
      <c r="AW187" s="16"/>
      <c r="AX187" s="16"/>
      <c r="AY187" s="244">
        <f t="shared" si="122"/>
        <v>5</v>
      </c>
      <c r="AZ187" s="86">
        <v>5</v>
      </c>
      <c r="BA187" s="245">
        <f t="shared" si="123"/>
        <v>5</v>
      </c>
      <c r="BB187" s="129">
        <f t="shared" si="126"/>
        <v>10</v>
      </c>
      <c r="BD187" s="233">
        <f t="shared" si="124"/>
        <v>4.4685185185185183</v>
      </c>
    </row>
    <row r="188" spans="1:56" ht="15.75" customHeight="1">
      <c r="A188" s="7" t="s">
        <v>74</v>
      </c>
      <c r="B188" s="518"/>
      <c r="C188" s="50">
        <f t="shared" si="90"/>
        <v>5.5555555555555554</v>
      </c>
      <c r="D188" s="6">
        <v>6</v>
      </c>
      <c r="E188" s="31">
        <f t="shared" si="113"/>
        <v>6</v>
      </c>
      <c r="F188" s="31">
        <f t="shared" si="113"/>
        <v>5</v>
      </c>
      <c r="G188" s="31">
        <f t="shared" si="113"/>
        <v>5</v>
      </c>
      <c r="H188" s="31">
        <f t="shared" si="113"/>
        <v>4</v>
      </c>
      <c r="I188" s="6">
        <v>6</v>
      </c>
      <c r="J188" s="6">
        <v>6</v>
      </c>
      <c r="K188" s="6">
        <v>6</v>
      </c>
      <c r="L188" s="88">
        <v>6</v>
      </c>
      <c r="M188" s="10">
        <f t="shared" si="127"/>
        <v>50</v>
      </c>
      <c r="N188" s="13"/>
      <c r="O188" s="275">
        <f t="shared" si="64"/>
        <v>6.2222222222222223</v>
      </c>
      <c r="P188" s="6">
        <v>7</v>
      </c>
      <c r="Q188" s="6">
        <v>6</v>
      </c>
      <c r="R188" s="6">
        <v>7</v>
      </c>
      <c r="S188" s="6">
        <v>6</v>
      </c>
      <c r="T188" s="6">
        <v>6</v>
      </c>
      <c r="U188" s="6">
        <v>6</v>
      </c>
      <c r="V188" s="6">
        <v>6</v>
      </c>
      <c r="W188" s="6">
        <v>6</v>
      </c>
      <c r="X188" s="89">
        <v>6</v>
      </c>
      <c r="Y188" s="10">
        <f t="shared" si="114"/>
        <v>56</v>
      </c>
      <c r="Z188" s="9"/>
      <c r="AA188" s="247">
        <f t="shared" si="93"/>
        <v>2</v>
      </c>
      <c r="AB188" s="31">
        <f t="shared" si="115"/>
        <v>2</v>
      </c>
      <c r="AC188" s="87">
        <v>2</v>
      </c>
      <c r="AD188" s="31">
        <f t="shared" si="129"/>
        <v>2</v>
      </c>
      <c r="AE188" s="87">
        <v>2</v>
      </c>
      <c r="AF188" s="135">
        <f t="shared" si="130"/>
        <v>2</v>
      </c>
      <c r="AG188" s="10">
        <f>SUM(AB188:AF188)</f>
        <v>10</v>
      </c>
      <c r="AH188" s="16"/>
      <c r="AI188" s="50">
        <f t="shared" si="39"/>
        <v>3</v>
      </c>
      <c r="AJ188" s="6">
        <v>5</v>
      </c>
      <c r="AK188" s="6">
        <v>4</v>
      </c>
      <c r="AL188" s="6">
        <v>2</v>
      </c>
      <c r="AM188" s="6">
        <v>2</v>
      </c>
      <c r="AN188" s="15">
        <v>2</v>
      </c>
      <c r="AO188" s="10">
        <f>SUM(AJ188:AN188)</f>
        <v>15</v>
      </c>
      <c r="AP188" s="16"/>
      <c r="AQ188" s="50">
        <f t="shared" si="125"/>
        <v>4.25</v>
      </c>
      <c r="AR188" s="31">
        <f t="shared" si="119"/>
        <v>6</v>
      </c>
      <c r="AS188" s="6">
        <v>3</v>
      </c>
      <c r="AT188" s="31">
        <f t="shared" si="120"/>
        <v>3</v>
      </c>
      <c r="AU188" s="135">
        <f t="shared" si="120"/>
        <v>5</v>
      </c>
      <c r="AV188" s="331">
        <f t="shared" si="128"/>
        <v>17</v>
      </c>
      <c r="AW188" s="16"/>
      <c r="AX188" s="16"/>
      <c r="AY188" s="50">
        <f t="shared" si="122"/>
        <v>2.5</v>
      </c>
      <c r="AZ188" s="6">
        <v>2</v>
      </c>
      <c r="BA188" s="61">
        <f t="shared" si="123"/>
        <v>3</v>
      </c>
      <c r="BB188" s="129">
        <f t="shared" si="126"/>
        <v>5</v>
      </c>
      <c r="BD188" s="233">
        <f t="shared" si="124"/>
        <v>3.9212962962962963</v>
      </c>
    </row>
    <row r="189" spans="1:56" ht="15.75" customHeight="1">
      <c r="A189" s="7" t="s">
        <v>75</v>
      </c>
      <c r="B189" s="518"/>
      <c r="C189" s="50">
        <f t="shared" si="90"/>
        <v>4.7777777777777777</v>
      </c>
      <c r="D189" s="6">
        <v>6</v>
      </c>
      <c r="E189" s="31">
        <f t="shared" si="113"/>
        <v>6</v>
      </c>
      <c r="F189" s="31">
        <f t="shared" si="113"/>
        <v>4</v>
      </c>
      <c r="G189" s="31">
        <f t="shared" si="113"/>
        <v>5</v>
      </c>
      <c r="H189" s="31">
        <f t="shared" si="113"/>
        <v>3</v>
      </c>
      <c r="I189" s="6">
        <v>4</v>
      </c>
      <c r="J189" s="6">
        <v>3</v>
      </c>
      <c r="K189" s="6">
        <v>6</v>
      </c>
      <c r="L189" s="15">
        <v>6</v>
      </c>
      <c r="M189" s="10">
        <f t="shared" si="127"/>
        <v>43</v>
      </c>
      <c r="N189" s="13"/>
      <c r="O189" s="275">
        <f t="shared" si="64"/>
        <v>5.8888888888888893</v>
      </c>
      <c r="P189" s="6">
        <v>4</v>
      </c>
      <c r="Q189" s="6">
        <v>6</v>
      </c>
      <c r="R189" s="6">
        <v>6</v>
      </c>
      <c r="S189" s="6">
        <v>6</v>
      </c>
      <c r="T189" s="6">
        <v>6</v>
      </c>
      <c r="U189" s="6">
        <v>7</v>
      </c>
      <c r="V189" s="6">
        <v>6</v>
      </c>
      <c r="W189" s="6">
        <v>6</v>
      </c>
      <c r="X189" s="6">
        <v>6</v>
      </c>
      <c r="Y189" s="10">
        <f t="shared" si="114"/>
        <v>53</v>
      </c>
      <c r="Z189" s="10"/>
      <c r="AA189" s="50">
        <f t="shared" si="93"/>
        <v>1.8</v>
      </c>
      <c r="AB189" s="31">
        <f t="shared" si="115"/>
        <v>1</v>
      </c>
      <c r="AC189" s="14">
        <v>3</v>
      </c>
      <c r="AD189" s="31">
        <f t="shared" si="129"/>
        <v>2</v>
      </c>
      <c r="AE189" s="14">
        <v>2</v>
      </c>
      <c r="AF189" s="61">
        <f t="shared" si="130"/>
        <v>1</v>
      </c>
      <c r="AG189" s="10">
        <f t="shared" ref="AG189:AG197" si="131">SUM(AB189:AF189)</f>
        <v>9</v>
      </c>
      <c r="AH189" s="16"/>
      <c r="AI189" s="50">
        <f t="shared" si="39"/>
        <v>1.6</v>
      </c>
      <c r="AJ189" s="6">
        <v>2</v>
      </c>
      <c r="AK189" s="6">
        <v>3</v>
      </c>
      <c r="AL189" s="6">
        <v>1</v>
      </c>
      <c r="AM189" s="6">
        <v>1</v>
      </c>
      <c r="AN189" s="15">
        <v>1</v>
      </c>
      <c r="AO189" s="10">
        <f t="shared" ref="AO189:AO197" si="132">SUM(AJ189:AN189)</f>
        <v>8</v>
      </c>
      <c r="AP189" s="16"/>
      <c r="AQ189" s="50">
        <f t="shared" si="125"/>
        <v>4.5</v>
      </c>
      <c r="AR189" s="31">
        <f t="shared" si="119"/>
        <v>6</v>
      </c>
      <c r="AS189" s="6">
        <v>2</v>
      </c>
      <c r="AT189" s="31">
        <f t="shared" si="120"/>
        <v>5</v>
      </c>
      <c r="AU189" s="61">
        <f t="shared" si="120"/>
        <v>5</v>
      </c>
      <c r="AV189" s="331">
        <f t="shared" si="128"/>
        <v>18</v>
      </c>
      <c r="AW189" s="16"/>
      <c r="AX189" s="16"/>
      <c r="AY189" s="50">
        <f t="shared" si="122"/>
        <v>3</v>
      </c>
      <c r="AZ189" s="6">
        <v>3</v>
      </c>
      <c r="BA189" s="61">
        <f t="shared" si="123"/>
        <v>3</v>
      </c>
      <c r="BB189" s="129">
        <f t="shared" si="126"/>
        <v>6</v>
      </c>
      <c r="BD189" s="233">
        <f t="shared" si="124"/>
        <v>3.594444444444445</v>
      </c>
    </row>
    <row r="190" spans="1:56" ht="15.75" customHeight="1">
      <c r="A190" s="7" t="s">
        <v>76</v>
      </c>
      <c r="B190" s="518"/>
      <c r="C190" s="50">
        <f t="shared" si="90"/>
        <v>4.2222222222222223</v>
      </c>
      <c r="D190" s="6">
        <v>6</v>
      </c>
      <c r="E190" s="31">
        <f t="shared" si="113"/>
        <v>5</v>
      </c>
      <c r="F190" s="31">
        <f t="shared" si="113"/>
        <v>4</v>
      </c>
      <c r="G190" s="31">
        <f t="shared" si="113"/>
        <v>3</v>
      </c>
      <c r="H190" s="31">
        <f t="shared" si="113"/>
        <v>2</v>
      </c>
      <c r="I190" s="6">
        <v>4</v>
      </c>
      <c r="J190" s="6">
        <v>7</v>
      </c>
      <c r="K190" s="6">
        <v>5</v>
      </c>
      <c r="L190" s="15">
        <v>2</v>
      </c>
      <c r="M190" s="10">
        <f t="shared" si="127"/>
        <v>38</v>
      </c>
      <c r="N190" s="13"/>
      <c r="O190" s="275">
        <f t="shared" si="64"/>
        <v>6.4444444444444446</v>
      </c>
      <c r="P190" s="6">
        <v>7</v>
      </c>
      <c r="Q190" s="6">
        <v>7</v>
      </c>
      <c r="R190" s="6">
        <v>7</v>
      </c>
      <c r="S190" s="6">
        <v>5</v>
      </c>
      <c r="T190" s="6">
        <v>7</v>
      </c>
      <c r="U190" s="6">
        <v>7</v>
      </c>
      <c r="V190" s="6">
        <v>7</v>
      </c>
      <c r="W190" s="6">
        <v>6</v>
      </c>
      <c r="X190" s="6">
        <v>5</v>
      </c>
      <c r="Y190" s="10">
        <f t="shared" si="114"/>
        <v>58</v>
      </c>
      <c r="Z190" s="10"/>
      <c r="AA190" s="50">
        <f t="shared" si="93"/>
        <v>1.2</v>
      </c>
      <c r="AB190" s="31">
        <f t="shared" si="115"/>
        <v>1</v>
      </c>
      <c r="AC190" s="14">
        <v>1</v>
      </c>
      <c r="AD190" s="31">
        <f t="shared" si="129"/>
        <v>1</v>
      </c>
      <c r="AE190" s="14">
        <v>2</v>
      </c>
      <c r="AF190" s="61">
        <f t="shared" si="130"/>
        <v>1</v>
      </c>
      <c r="AG190" s="10">
        <f t="shared" si="131"/>
        <v>6</v>
      </c>
      <c r="AH190" s="16"/>
      <c r="AI190" s="50">
        <f t="shared" si="39"/>
        <v>3.2</v>
      </c>
      <c r="AJ190" s="6">
        <v>5</v>
      </c>
      <c r="AK190" s="6">
        <v>5</v>
      </c>
      <c r="AL190" s="6">
        <v>2</v>
      </c>
      <c r="AM190" s="6">
        <v>1</v>
      </c>
      <c r="AN190" s="15">
        <v>3</v>
      </c>
      <c r="AO190" s="10">
        <f t="shared" si="132"/>
        <v>16</v>
      </c>
      <c r="AP190" s="16"/>
      <c r="AQ190" s="50">
        <f t="shared" si="125"/>
        <v>4.25</v>
      </c>
      <c r="AR190" s="31">
        <f t="shared" si="119"/>
        <v>3</v>
      </c>
      <c r="AS190" s="6">
        <v>7</v>
      </c>
      <c r="AT190" s="31">
        <f t="shared" si="120"/>
        <v>1</v>
      </c>
      <c r="AU190" s="61">
        <f t="shared" si="120"/>
        <v>6</v>
      </c>
      <c r="AV190" s="331">
        <f t="shared" si="128"/>
        <v>17</v>
      </c>
      <c r="AW190" s="16"/>
      <c r="AX190" s="16"/>
      <c r="AY190" s="50">
        <f t="shared" si="122"/>
        <v>1.5</v>
      </c>
      <c r="AZ190" s="6">
        <v>1</v>
      </c>
      <c r="BA190" s="61">
        <f t="shared" si="123"/>
        <v>2</v>
      </c>
      <c r="BB190" s="129">
        <f t="shared" si="126"/>
        <v>3</v>
      </c>
      <c r="BD190" s="233">
        <f t="shared" si="124"/>
        <v>3.4694444444444446</v>
      </c>
    </row>
    <row r="191" spans="1:56" ht="15.75" customHeight="1">
      <c r="A191" s="7" t="s">
        <v>77</v>
      </c>
      <c r="B191" s="518"/>
      <c r="C191" s="50">
        <f t="shared" si="90"/>
        <v>5.1111111111111107</v>
      </c>
      <c r="D191" s="6">
        <v>6</v>
      </c>
      <c r="E191" s="31">
        <f t="shared" si="113"/>
        <v>5</v>
      </c>
      <c r="F191" s="31">
        <f t="shared" si="113"/>
        <v>5</v>
      </c>
      <c r="G191" s="31">
        <f t="shared" si="113"/>
        <v>5</v>
      </c>
      <c r="H191" s="31">
        <f t="shared" si="113"/>
        <v>6</v>
      </c>
      <c r="I191" s="6">
        <v>4</v>
      </c>
      <c r="J191" s="6">
        <v>3</v>
      </c>
      <c r="K191" s="6">
        <v>6</v>
      </c>
      <c r="L191" s="15">
        <v>6</v>
      </c>
      <c r="M191" s="10">
        <f t="shared" si="127"/>
        <v>46</v>
      </c>
      <c r="N191" s="13"/>
      <c r="O191" s="275">
        <f t="shared" si="64"/>
        <v>5.7777777777777777</v>
      </c>
      <c r="P191" s="6">
        <v>6</v>
      </c>
      <c r="Q191" s="6">
        <v>5</v>
      </c>
      <c r="R191" s="6">
        <v>7</v>
      </c>
      <c r="S191" s="6">
        <v>4</v>
      </c>
      <c r="T191" s="6">
        <v>6</v>
      </c>
      <c r="U191" s="6">
        <v>6</v>
      </c>
      <c r="V191" s="6">
        <v>6</v>
      </c>
      <c r="W191" s="6">
        <v>6</v>
      </c>
      <c r="X191" s="6">
        <v>6</v>
      </c>
      <c r="Y191" s="10">
        <f t="shared" si="114"/>
        <v>52</v>
      </c>
      <c r="Z191" s="10"/>
      <c r="AA191" s="50">
        <f t="shared" si="93"/>
        <v>3</v>
      </c>
      <c r="AB191" s="31">
        <f t="shared" si="115"/>
        <v>2</v>
      </c>
      <c r="AC191" s="14">
        <v>2</v>
      </c>
      <c r="AD191" s="31">
        <f t="shared" si="129"/>
        <v>3</v>
      </c>
      <c r="AE191" s="14">
        <v>5</v>
      </c>
      <c r="AF191" s="61">
        <f t="shared" si="130"/>
        <v>3</v>
      </c>
      <c r="AG191" s="10">
        <f t="shared" si="131"/>
        <v>15</v>
      </c>
      <c r="AH191" s="16"/>
      <c r="AI191" s="50">
        <f t="shared" si="39"/>
        <v>3.4</v>
      </c>
      <c r="AJ191" s="6">
        <v>5</v>
      </c>
      <c r="AK191" s="6">
        <v>3</v>
      </c>
      <c r="AL191" s="6">
        <v>3</v>
      </c>
      <c r="AM191" s="6">
        <v>3</v>
      </c>
      <c r="AN191" s="15">
        <v>3</v>
      </c>
      <c r="AO191" s="10">
        <f t="shared" si="132"/>
        <v>17</v>
      </c>
      <c r="AP191" s="16"/>
      <c r="AQ191" s="50">
        <f t="shared" si="125"/>
        <v>4.25</v>
      </c>
      <c r="AR191" s="31">
        <f t="shared" si="119"/>
        <v>3</v>
      </c>
      <c r="AS191" s="6">
        <v>5</v>
      </c>
      <c r="AT191" s="31">
        <f t="shared" si="120"/>
        <v>5</v>
      </c>
      <c r="AU191" s="61">
        <f t="shared" si="120"/>
        <v>4</v>
      </c>
      <c r="AV191" s="331">
        <f t="shared" si="128"/>
        <v>17</v>
      </c>
      <c r="AW191" s="16"/>
      <c r="AX191" s="16"/>
      <c r="AY191" s="50">
        <f t="shared" si="122"/>
        <v>1.5</v>
      </c>
      <c r="AZ191" s="6">
        <v>2</v>
      </c>
      <c r="BA191" s="61">
        <f t="shared" si="123"/>
        <v>1</v>
      </c>
      <c r="BB191" s="129">
        <f t="shared" si="126"/>
        <v>3</v>
      </c>
      <c r="BD191" s="233">
        <f t="shared" si="124"/>
        <v>3.8398148148148148</v>
      </c>
    </row>
    <row r="192" spans="1:56" ht="15.75" customHeight="1">
      <c r="A192" s="7" t="s">
        <v>78</v>
      </c>
      <c r="B192" s="518"/>
      <c r="C192" s="50">
        <f t="shared" si="90"/>
        <v>6</v>
      </c>
      <c r="D192" s="6">
        <v>6</v>
      </c>
      <c r="E192" s="31">
        <f t="shared" si="113"/>
        <v>7</v>
      </c>
      <c r="F192" s="31">
        <f t="shared" si="113"/>
        <v>7</v>
      </c>
      <c r="G192" s="31">
        <f t="shared" si="113"/>
        <v>3</v>
      </c>
      <c r="H192" s="31">
        <f t="shared" si="113"/>
        <v>3</v>
      </c>
      <c r="I192" s="6">
        <v>7</v>
      </c>
      <c r="J192" s="6">
        <v>7</v>
      </c>
      <c r="K192" s="6">
        <v>7</v>
      </c>
      <c r="L192" s="15">
        <v>7</v>
      </c>
      <c r="M192" s="10">
        <f t="shared" si="127"/>
        <v>54</v>
      </c>
      <c r="N192" s="13"/>
      <c r="O192" s="275">
        <f t="shared" si="64"/>
        <v>6.8888888888888893</v>
      </c>
      <c r="P192" s="6">
        <v>7</v>
      </c>
      <c r="Q192" s="6">
        <v>7</v>
      </c>
      <c r="R192" s="6">
        <v>7</v>
      </c>
      <c r="S192" s="6">
        <v>7</v>
      </c>
      <c r="T192" s="6">
        <v>7</v>
      </c>
      <c r="U192" s="6">
        <v>7</v>
      </c>
      <c r="V192" s="6">
        <v>7</v>
      </c>
      <c r="W192" s="6">
        <v>7</v>
      </c>
      <c r="X192" s="6">
        <v>6</v>
      </c>
      <c r="Y192" s="10">
        <f t="shared" si="114"/>
        <v>62</v>
      </c>
      <c r="Z192" s="10"/>
      <c r="AA192" s="50">
        <f t="shared" si="93"/>
        <v>1.2</v>
      </c>
      <c r="AB192" s="31">
        <f t="shared" si="115"/>
        <v>1</v>
      </c>
      <c r="AC192" s="14">
        <v>1</v>
      </c>
      <c r="AD192" s="31">
        <f t="shared" si="129"/>
        <v>1</v>
      </c>
      <c r="AE192" s="14">
        <v>2</v>
      </c>
      <c r="AF192" s="61">
        <f t="shared" si="130"/>
        <v>1</v>
      </c>
      <c r="AG192" s="10">
        <f t="shared" si="131"/>
        <v>6</v>
      </c>
      <c r="AH192" s="16"/>
      <c r="AI192" s="50">
        <f t="shared" si="39"/>
        <v>1</v>
      </c>
      <c r="AJ192" s="6">
        <v>1</v>
      </c>
      <c r="AK192" s="6">
        <v>1</v>
      </c>
      <c r="AL192" s="6">
        <v>1</v>
      </c>
      <c r="AM192" s="6">
        <v>1</v>
      </c>
      <c r="AN192" s="15">
        <v>1</v>
      </c>
      <c r="AO192" s="10">
        <f t="shared" si="132"/>
        <v>5</v>
      </c>
      <c r="AP192" s="16"/>
      <c r="AQ192" s="50">
        <f t="shared" si="125"/>
        <v>4.5</v>
      </c>
      <c r="AR192" s="31">
        <f t="shared" si="119"/>
        <v>1</v>
      </c>
      <c r="AS192" s="6">
        <v>4</v>
      </c>
      <c r="AT192" s="31">
        <f t="shared" si="120"/>
        <v>7</v>
      </c>
      <c r="AU192" s="61">
        <f t="shared" si="120"/>
        <v>6</v>
      </c>
      <c r="AV192" s="331">
        <f t="shared" si="128"/>
        <v>18</v>
      </c>
      <c r="AW192" s="16"/>
      <c r="AX192" s="16"/>
      <c r="AY192" s="50">
        <f t="shared" si="122"/>
        <v>6</v>
      </c>
      <c r="AZ192" s="6">
        <v>6</v>
      </c>
      <c r="BA192" s="61">
        <f t="shared" si="123"/>
        <v>6</v>
      </c>
      <c r="BB192" s="129">
        <f t="shared" si="126"/>
        <v>12</v>
      </c>
      <c r="BD192" s="233">
        <f t="shared" si="124"/>
        <v>4.2648148148148151</v>
      </c>
    </row>
    <row r="193" spans="1:68" ht="15.75" customHeight="1">
      <c r="A193" s="7" t="s">
        <v>79</v>
      </c>
      <c r="B193" s="518"/>
      <c r="C193" s="50">
        <f t="shared" si="90"/>
        <v>5.7777777777777777</v>
      </c>
      <c r="D193" s="6">
        <v>6</v>
      </c>
      <c r="E193" s="31">
        <f t="shared" si="113"/>
        <v>6</v>
      </c>
      <c r="F193" s="31">
        <f t="shared" si="113"/>
        <v>7</v>
      </c>
      <c r="G193" s="31">
        <f t="shared" si="113"/>
        <v>6</v>
      </c>
      <c r="H193" s="31">
        <f t="shared" si="113"/>
        <v>6</v>
      </c>
      <c r="I193" s="6">
        <v>6</v>
      </c>
      <c r="J193" s="6">
        <v>4</v>
      </c>
      <c r="K193" s="6">
        <v>5</v>
      </c>
      <c r="L193" s="15">
        <v>6</v>
      </c>
      <c r="M193" s="10">
        <f t="shared" si="127"/>
        <v>52</v>
      </c>
      <c r="N193" s="13"/>
      <c r="O193" s="275">
        <f t="shared" si="64"/>
        <v>5</v>
      </c>
      <c r="P193" s="6">
        <v>4</v>
      </c>
      <c r="Q193" s="6">
        <v>6</v>
      </c>
      <c r="R193" s="6">
        <v>6</v>
      </c>
      <c r="S193" s="6">
        <v>6</v>
      </c>
      <c r="T193" s="6">
        <v>3</v>
      </c>
      <c r="U193" s="6">
        <v>6</v>
      </c>
      <c r="V193" s="6">
        <v>6</v>
      </c>
      <c r="W193" s="6">
        <v>4</v>
      </c>
      <c r="X193" s="6">
        <v>4</v>
      </c>
      <c r="Y193" s="10">
        <f t="shared" si="114"/>
        <v>45</v>
      </c>
      <c r="Z193" s="10"/>
      <c r="AA193" s="50">
        <f t="shared" si="93"/>
        <v>3.4</v>
      </c>
      <c r="AB193" s="31">
        <f t="shared" si="115"/>
        <v>3</v>
      </c>
      <c r="AC193" s="14">
        <v>3</v>
      </c>
      <c r="AD193" s="31">
        <f t="shared" si="129"/>
        <v>3</v>
      </c>
      <c r="AE193" s="14">
        <v>6</v>
      </c>
      <c r="AF193" s="61">
        <f t="shared" si="130"/>
        <v>2</v>
      </c>
      <c r="AG193" s="10">
        <f t="shared" si="131"/>
        <v>17</v>
      </c>
      <c r="AH193" s="16"/>
      <c r="AI193" s="50">
        <f t="shared" si="39"/>
        <v>3</v>
      </c>
      <c r="AJ193" s="6">
        <v>3</v>
      </c>
      <c r="AK193" s="6">
        <v>3</v>
      </c>
      <c r="AL193" s="6">
        <v>3</v>
      </c>
      <c r="AM193" s="6">
        <v>3</v>
      </c>
      <c r="AN193" s="15">
        <v>3</v>
      </c>
      <c r="AO193" s="10">
        <f t="shared" si="132"/>
        <v>15</v>
      </c>
      <c r="AP193" s="16"/>
      <c r="AQ193" s="50">
        <f t="shared" si="125"/>
        <v>4.25</v>
      </c>
      <c r="AR193" s="31">
        <f t="shared" si="119"/>
        <v>5</v>
      </c>
      <c r="AS193" s="6">
        <v>2</v>
      </c>
      <c r="AT193" s="31">
        <f t="shared" si="120"/>
        <v>5</v>
      </c>
      <c r="AU193" s="61">
        <f t="shared" si="120"/>
        <v>5</v>
      </c>
      <c r="AV193" s="331">
        <f t="shared" si="128"/>
        <v>17</v>
      </c>
      <c r="AW193" s="16"/>
      <c r="AX193" s="16"/>
      <c r="AY193" s="50">
        <f t="shared" si="122"/>
        <v>5</v>
      </c>
      <c r="AZ193" s="6">
        <v>5</v>
      </c>
      <c r="BA193" s="61">
        <f t="shared" si="123"/>
        <v>5</v>
      </c>
      <c r="BB193" s="129">
        <f t="shared" si="126"/>
        <v>10</v>
      </c>
      <c r="BD193" s="233">
        <f t="shared" si="124"/>
        <v>4.4046296296296292</v>
      </c>
    </row>
    <row r="194" spans="1:68" ht="15.75" customHeight="1">
      <c r="A194" s="7" t="s">
        <v>80</v>
      </c>
      <c r="B194" s="518"/>
      <c r="C194" s="50">
        <f t="shared" si="90"/>
        <v>5.4444444444444446</v>
      </c>
      <c r="D194" s="6">
        <v>6</v>
      </c>
      <c r="E194" s="31">
        <f t="shared" si="113"/>
        <v>7</v>
      </c>
      <c r="F194" s="31">
        <f t="shared" si="113"/>
        <v>4</v>
      </c>
      <c r="G194" s="31">
        <f t="shared" si="113"/>
        <v>6</v>
      </c>
      <c r="H194" s="31">
        <f t="shared" si="113"/>
        <v>7</v>
      </c>
      <c r="I194" s="6">
        <v>6</v>
      </c>
      <c r="J194" s="6">
        <v>1</v>
      </c>
      <c r="K194" s="6">
        <v>6</v>
      </c>
      <c r="L194" s="15">
        <v>6</v>
      </c>
      <c r="M194" s="10">
        <f t="shared" si="127"/>
        <v>49</v>
      </c>
      <c r="N194" s="13"/>
      <c r="O194" s="275">
        <f t="shared" si="64"/>
        <v>6.2222222222222223</v>
      </c>
      <c r="P194" s="6">
        <v>5</v>
      </c>
      <c r="Q194" s="6">
        <v>6</v>
      </c>
      <c r="R194" s="6">
        <v>7</v>
      </c>
      <c r="S194" s="6">
        <v>4</v>
      </c>
      <c r="T194" s="6">
        <v>7</v>
      </c>
      <c r="U194" s="6">
        <v>7</v>
      </c>
      <c r="V194" s="6">
        <v>7</v>
      </c>
      <c r="W194" s="6">
        <v>6</v>
      </c>
      <c r="X194" s="6">
        <v>7</v>
      </c>
      <c r="Y194" s="10">
        <f t="shared" si="114"/>
        <v>56</v>
      </c>
      <c r="Z194" s="10"/>
      <c r="AA194" s="50">
        <f t="shared" si="93"/>
        <v>1.2</v>
      </c>
      <c r="AB194" s="31">
        <f t="shared" si="115"/>
        <v>1</v>
      </c>
      <c r="AC194" s="14">
        <v>1</v>
      </c>
      <c r="AD194" s="31">
        <f t="shared" si="129"/>
        <v>1</v>
      </c>
      <c r="AE194" s="14">
        <v>2</v>
      </c>
      <c r="AF194" s="61">
        <f t="shared" si="130"/>
        <v>1</v>
      </c>
      <c r="AG194" s="10">
        <f>SUM(AB194:AF194)</f>
        <v>6</v>
      </c>
      <c r="AH194" s="16"/>
      <c r="AI194" s="50">
        <f t="shared" si="39"/>
        <v>1.6</v>
      </c>
      <c r="AJ194" s="6">
        <v>3</v>
      </c>
      <c r="AK194" s="6">
        <v>2</v>
      </c>
      <c r="AL194" s="6">
        <v>1</v>
      </c>
      <c r="AM194" s="6">
        <v>1</v>
      </c>
      <c r="AN194" s="15">
        <v>1</v>
      </c>
      <c r="AO194" s="10">
        <f>SUM(AJ194:AN194)</f>
        <v>8</v>
      </c>
      <c r="AP194" s="16"/>
      <c r="AQ194" s="50">
        <f t="shared" si="125"/>
        <v>5</v>
      </c>
      <c r="AR194" s="31">
        <f t="shared" si="119"/>
        <v>2</v>
      </c>
      <c r="AS194" s="6">
        <v>5</v>
      </c>
      <c r="AT194" s="31">
        <f t="shared" si="120"/>
        <v>7</v>
      </c>
      <c r="AU194" s="61">
        <f t="shared" si="120"/>
        <v>6</v>
      </c>
      <c r="AV194" s="331">
        <f t="shared" si="128"/>
        <v>20</v>
      </c>
      <c r="AW194" s="16"/>
      <c r="AX194" s="16"/>
      <c r="AY194" s="50">
        <f t="shared" si="122"/>
        <v>4</v>
      </c>
      <c r="AZ194" s="6">
        <v>3</v>
      </c>
      <c r="BA194" s="61">
        <f t="shared" si="123"/>
        <v>5</v>
      </c>
      <c r="BB194" s="129">
        <f t="shared" si="126"/>
        <v>8</v>
      </c>
      <c r="BD194" s="233">
        <f t="shared" si="124"/>
        <v>3.9111111111111114</v>
      </c>
    </row>
    <row r="195" spans="1:68" ht="15.75" customHeight="1">
      <c r="A195" s="7" t="s">
        <v>81</v>
      </c>
      <c r="B195" s="518"/>
      <c r="C195" s="50">
        <f t="shared" si="90"/>
        <v>5.4444444444444446</v>
      </c>
      <c r="D195" s="6">
        <v>4</v>
      </c>
      <c r="E195" s="31">
        <f t="shared" si="113"/>
        <v>7</v>
      </c>
      <c r="F195" s="31">
        <f t="shared" si="113"/>
        <v>7</v>
      </c>
      <c r="G195" s="31">
        <f t="shared" si="113"/>
        <v>3</v>
      </c>
      <c r="H195" s="31">
        <f t="shared" si="113"/>
        <v>6</v>
      </c>
      <c r="I195" s="6">
        <v>6</v>
      </c>
      <c r="J195" s="6">
        <v>4</v>
      </c>
      <c r="K195" s="6">
        <v>6</v>
      </c>
      <c r="L195" s="15">
        <v>6</v>
      </c>
      <c r="M195" s="10">
        <f t="shared" si="127"/>
        <v>49</v>
      </c>
      <c r="N195" s="13"/>
      <c r="O195" s="275">
        <f t="shared" si="64"/>
        <v>3.6666666666666665</v>
      </c>
      <c r="P195" s="6">
        <v>2</v>
      </c>
      <c r="Q195" s="6">
        <v>4</v>
      </c>
      <c r="R195" s="6">
        <v>4</v>
      </c>
      <c r="S195" s="6">
        <v>2</v>
      </c>
      <c r="T195" s="6">
        <v>2</v>
      </c>
      <c r="U195" s="6">
        <v>7</v>
      </c>
      <c r="V195" s="6">
        <v>6</v>
      </c>
      <c r="W195" s="6">
        <v>1</v>
      </c>
      <c r="X195" s="6">
        <v>5</v>
      </c>
      <c r="Y195" s="10">
        <f t="shared" si="114"/>
        <v>33</v>
      </c>
      <c r="Z195" s="10"/>
      <c r="AA195" s="50">
        <f t="shared" si="93"/>
        <v>2.8</v>
      </c>
      <c r="AB195" s="31">
        <f t="shared" si="115"/>
        <v>1</v>
      </c>
      <c r="AC195" s="14">
        <v>1</v>
      </c>
      <c r="AD195" s="31">
        <f t="shared" si="129"/>
        <v>7</v>
      </c>
      <c r="AE195" s="14">
        <v>2</v>
      </c>
      <c r="AF195" s="61">
        <f t="shared" si="130"/>
        <v>3</v>
      </c>
      <c r="AG195" s="10">
        <f t="shared" si="131"/>
        <v>14</v>
      </c>
      <c r="AH195" s="16"/>
      <c r="AI195" s="50">
        <f t="shared" si="39"/>
        <v>2.4</v>
      </c>
      <c r="AJ195" s="6">
        <v>3</v>
      </c>
      <c r="AK195" s="6">
        <v>5</v>
      </c>
      <c r="AL195" s="6">
        <v>1</v>
      </c>
      <c r="AM195" s="6">
        <v>1</v>
      </c>
      <c r="AN195" s="15">
        <v>2</v>
      </c>
      <c r="AO195" s="10">
        <f t="shared" si="132"/>
        <v>12</v>
      </c>
      <c r="AP195" s="16"/>
      <c r="AQ195" s="50">
        <f t="shared" si="125"/>
        <v>4</v>
      </c>
      <c r="AR195" s="31">
        <f t="shared" si="119"/>
        <v>2</v>
      </c>
      <c r="AS195" s="6">
        <v>2</v>
      </c>
      <c r="AT195" s="31">
        <f t="shared" si="120"/>
        <v>6</v>
      </c>
      <c r="AU195" s="61">
        <f t="shared" si="120"/>
        <v>6</v>
      </c>
      <c r="AV195" s="331">
        <f t="shared" si="128"/>
        <v>16</v>
      </c>
      <c r="AW195" s="16"/>
      <c r="AX195" s="16"/>
      <c r="AY195" s="50">
        <f t="shared" si="122"/>
        <v>3</v>
      </c>
      <c r="AZ195" s="6">
        <v>2</v>
      </c>
      <c r="BA195" s="61">
        <f t="shared" si="123"/>
        <v>4</v>
      </c>
      <c r="BB195" s="129">
        <f t="shared" si="126"/>
        <v>6</v>
      </c>
      <c r="BD195" s="233">
        <f t="shared" si="124"/>
        <v>3.5518518518518518</v>
      </c>
    </row>
    <row r="196" spans="1:68" ht="15.75" customHeight="1">
      <c r="A196" s="7" t="s">
        <v>82</v>
      </c>
      <c r="B196" s="518"/>
      <c r="C196" s="50">
        <f t="shared" si="90"/>
        <v>5.8888888888888893</v>
      </c>
      <c r="D196" s="14">
        <v>7</v>
      </c>
      <c r="E196" s="31">
        <f t="shared" si="113"/>
        <v>7</v>
      </c>
      <c r="F196" s="31">
        <f t="shared" si="113"/>
        <v>4</v>
      </c>
      <c r="G196" s="31">
        <f t="shared" si="113"/>
        <v>7</v>
      </c>
      <c r="H196" s="31">
        <f t="shared" si="113"/>
        <v>6</v>
      </c>
      <c r="I196" s="14">
        <v>7</v>
      </c>
      <c r="J196" s="14">
        <v>1</v>
      </c>
      <c r="K196" s="14">
        <v>7</v>
      </c>
      <c r="L196" s="15">
        <v>7</v>
      </c>
      <c r="M196" s="10">
        <f t="shared" si="127"/>
        <v>53</v>
      </c>
      <c r="N196" s="13"/>
      <c r="O196" s="275">
        <f t="shared" si="64"/>
        <v>7</v>
      </c>
      <c r="P196" s="6">
        <v>7</v>
      </c>
      <c r="Q196" s="6">
        <v>7</v>
      </c>
      <c r="R196" s="6">
        <v>7</v>
      </c>
      <c r="S196" s="6">
        <v>7</v>
      </c>
      <c r="T196" s="6">
        <v>7</v>
      </c>
      <c r="U196" s="6">
        <v>7</v>
      </c>
      <c r="V196" s="6">
        <v>7</v>
      </c>
      <c r="W196" s="6">
        <v>7</v>
      </c>
      <c r="X196" s="6">
        <v>7</v>
      </c>
      <c r="Y196" s="10">
        <f t="shared" si="114"/>
        <v>63</v>
      </c>
      <c r="Z196" s="10"/>
      <c r="AA196" s="50">
        <f t="shared" si="93"/>
        <v>1.6</v>
      </c>
      <c r="AB196" s="102">
        <f t="shared" si="115"/>
        <v>1</v>
      </c>
      <c r="AC196" s="14">
        <v>1</v>
      </c>
      <c r="AD196" s="102">
        <f t="shared" si="129"/>
        <v>1</v>
      </c>
      <c r="AE196" s="14">
        <v>4</v>
      </c>
      <c r="AF196" s="61">
        <f t="shared" si="130"/>
        <v>1</v>
      </c>
      <c r="AG196" s="10">
        <f t="shared" si="131"/>
        <v>8</v>
      </c>
      <c r="AH196" s="16"/>
      <c r="AI196" s="50">
        <f t="shared" ref="AI196:AI197" si="133">AVERAGE(AJ196:AN196)</f>
        <v>1.2</v>
      </c>
      <c r="AJ196" s="14">
        <v>2</v>
      </c>
      <c r="AK196" s="14">
        <v>1</v>
      </c>
      <c r="AL196" s="14">
        <v>1</v>
      </c>
      <c r="AM196" s="14">
        <v>1</v>
      </c>
      <c r="AN196" s="15">
        <v>1</v>
      </c>
      <c r="AO196" s="10">
        <f t="shared" si="132"/>
        <v>6</v>
      </c>
      <c r="AP196" s="16"/>
      <c r="AQ196" s="50">
        <f t="shared" si="125"/>
        <v>5.5</v>
      </c>
      <c r="AR196" s="31">
        <f t="shared" si="119"/>
        <v>6</v>
      </c>
      <c r="AS196" s="14">
        <v>5</v>
      </c>
      <c r="AT196" s="31">
        <f t="shared" si="120"/>
        <v>7</v>
      </c>
      <c r="AU196" s="61">
        <f t="shared" si="120"/>
        <v>4</v>
      </c>
      <c r="AV196" s="331">
        <f t="shared" si="128"/>
        <v>22</v>
      </c>
      <c r="AW196" s="16"/>
      <c r="AX196" s="16"/>
      <c r="AY196" s="50">
        <f t="shared" si="122"/>
        <v>5</v>
      </c>
      <c r="AZ196" s="14">
        <v>5</v>
      </c>
      <c r="BA196" s="61">
        <f t="shared" si="123"/>
        <v>5</v>
      </c>
      <c r="BB196" s="129">
        <f t="shared" si="126"/>
        <v>10</v>
      </c>
      <c r="BD196" s="233">
        <f t="shared" si="124"/>
        <v>4.3648148148148147</v>
      </c>
    </row>
    <row r="197" spans="1:68" ht="15.75" customHeight="1">
      <c r="A197" s="7" t="s">
        <v>83</v>
      </c>
      <c r="B197" s="518"/>
      <c r="C197" s="50">
        <f t="shared" si="90"/>
        <v>6</v>
      </c>
      <c r="D197" s="6">
        <v>6</v>
      </c>
      <c r="E197" s="31">
        <f t="shared" si="113"/>
        <v>6</v>
      </c>
      <c r="F197" s="31">
        <f t="shared" si="113"/>
        <v>6</v>
      </c>
      <c r="G197" s="31">
        <f t="shared" si="113"/>
        <v>6</v>
      </c>
      <c r="H197" s="31">
        <f t="shared" si="113"/>
        <v>6</v>
      </c>
      <c r="I197" s="6">
        <v>6</v>
      </c>
      <c r="J197" s="6">
        <v>6</v>
      </c>
      <c r="K197" s="6">
        <v>6</v>
      </c>
      <c r="L197" s="76">
        <v>6</v>
      </c>
      <c r="M197" s="10">
        <f t="shared" si="127"/>
        <v>54</v>
      </c>
      <c r="N197" s="13"/>
      <c r="O197" s="275">
        <f t="shared" si="64"/>
        <v>5.5555555555555554</v>
      </c>
      <c r="P197" s="6">
        <v>6</v>
      </c>
      <c r="Q197" s="6">
        <v>5</v>
      </c>
      <c r="R197" s="6">
        <v>6</v>
      </c>
      <c r="S197" s="6">
        <v>5</v>
      </c>
      <c r="T197" s="6">
        <v>5</v>
      </c>
      <c r="U197" s="6">
        <v>6</v>
      </c>
      <c r="V197" s="6">
        <v>6</v>
      </c>
      <c r="W197" s="6">
        <v>5</v>
      </c>
      <c r="X197" s="6">
        <v>6</v>
      </c>
      <c r="Y197" s="296">
        <f t="shared" si="114"/>
        <v>50</v>
      </c>
      <c r="Z197" s="10"/>
      <c r="AA197" s="253">
        <f t="shared" si="93"/>
        <v>2.6</v>
      </c>
      <c r="AB197" s="102">
        <f t="shared" si="115"/>
        <v>2</v>
      </c>
      <c r="AC197" s="252">
        <v>3</v>
      </c>
      <c r="AD197" s="102">
        <f t="shared" si="129"/>
        <v>2</v>
      </c>
      <c r="AE197" s="252">
        <v>4</v>
      </c>
      <c r="AF197" s="248">
        <f t="shared" si="130"/>
        <v>2</v>
      </c>
      <c r="AG197" s="296">
        <f t="shared" si="131"/>
        <v>13</v>
      </c>
      <c r="AH197" s="16"/>
      <c r="AI197" s="253">
        <f t="shared" si="133"/>
        <v>4</v>
      </c>
      <c r="AJ197" s="252">
        <v>6</v>
      </c>
      <c r="AK197" s="252">
        <v>6</v>
      </c>
      <c r="AL197" s="252">
        <v>4</v>
      </c>
      <c r="AM197" s="252">
        <v>2</v>
      </c>
      <c r="AN197" s="76">
        <v>2</v>
      </c>
      <c r="AO197" s="296">
        <f t="shared" si="132"/>
        <v>20</v>
      </c>
      <c r="AP197" s="16"/>
      <c r="AQ197" s="50">
        <f t="shared" si="125"/>
        <v>5.25</v>
      </c>
      <c r="AR197" s="31">
        <f t="shared" si="119"/>
        <v>6</v>
      </c>
      <c r="AS197" s="252">
        <v>3</v>
      </c>
      <c r="AT197" s="31">
        <f t="shared" si="120"/>
        <v>6</v>
      </c>
      <c r="AU197" s="248">
        <f t="shared" si="120"/>
        <v>6</v>
      </c>
      <c r="AV197" s="332">
        <f t="shared" si="128"/>
        <v>21</v>
      </c>
      <c r="AW197" s="16"/>
      <c r="AX197" s="16"/>
      <c r="AY197" s="253">
        <f t="shared" si="122"/>
        <v>3.5</v>
      </c>
      <c r="AZ197" s="252">
        <v>4</v>
      </c>
      <c r="BA197" s="61">
        <f t="shared" si="123"/>
        <v>3</v>
      </c>
      <c r="BB197" s="130">
        <f t="shared" si="126"/>
        <v>7</v>
      </c>
      <c r="BD197" s="233">
        <f t="shared" si="124"/>
        <v>4.4842592592592592</v>
      </c>
    </row>
    <row r="198" spans="1:68" ht="15.75" customHeight="1">
      <c r="A198" s="7"/>
      <c r="B198" s="518"/>
      <c r="C198" s="75">
        <f>AVERAGE(D198:L198)</f>
        <v>5.4722222222222223</v>
      </c>
      <c r="D198" s="26">
        <f t="shared" ref="D198:L198" si="134">AVERAGE(D178:D197)</f>
        <v>5.95</v>
      </c>
      <c r="E198" s="27">
        <f t="shared" si="134"/>
        <v>6.3</v>
      </c>
      <c r="F198" s="27">
        <f t="shared" si="134"/>
        <v>5.3</v>
      </c>
      <c r="G198" s="27">
        <f t="shared" si="134"/>
        <v>5.25</v>
      </c>
      <c r="H198" s="27">
        <f t="shared" si="134"/>
        <v>4.95</v>
      </c>
      <c r="I198" s="27">
        <f t="shared" si="134"/>
        <v>5.5</v>
      </c>
      <c r="J198" s="27">
        <f t="shared" si="134"/>
        <v>3.95</v>
      </c>
      <c r="K198" s="27">
        <f t="shared" si="134"/>
        <v>6</v>
      </c>
      <c r="L198" s="28">
        <f t="shared" si="134"/>
        <v>6.05</v>
      </c>
      <c r="M198" s="340"/>
      <c r="N198" s="13"/>
      <c r="O198" s="277">
        <f>AVERAGE(P198:X198)</f>
        <v>5.9111111111111105</v>
      </c>
      <c r="P198" s="27">
        <f t="shared" ref="P198:X198" si="135">AVERAGE(P178:P197)</f>
        <v>5.4</v>
      </c>
      <c r="Q198" s="27">
        <f t="shared" si="135"/>
        <v>6.05</v>
      </c>
      <c r="R198" s="27">
        <f t="shared" si="135"/>
        <v>6.55</v>
      </c>
      <c r="S198" s="27">
        <f t="shared" si="135"/>
        <v>5.15</v>
      </c>
      <c r="T198" s="27">
        <f t="shared" si="135"/>
        <v>5.95</v>
      </c>
      <c r="U198" s="27">
        <f t="shared" si="135"/>
        <v>6.6</v>
      </c>
      <c r="V198" s="27">
        <f t="shared" si="135"/>
        <v>6.3</v>
      </c>
      <c r="W198" s="27">
        <f t="shared" si="135"/>
        <v>5.5</v>
      </c>
      <c r="X198" s="28">
        <f t="shared" si="135"/>
        <v>5.7</v>
      </c>
      <c r="Y198" s="13"/>
      <c r="Z198" s="9"/>
      <c r="AA198" s="75">
        <f t="shared" ref="AA198" si="136">AVERAGE(AB198:AF198)</f>
        <v>2.1700000000000004</v>
      </c>
      <c r="AB198" s="27">
        <f>AVERAGE(AB178:AB197)</f>
        <v>1.9</v>
      </c>
      <c r="AC198" s="27">
        <f>AVERAGE(AC178:AC197)</f>
        <v>1.5</v>
      </c>
      <c r="AD198" s="27">
        <f>AVERAGE(AD178:AD197)</f>
        <v>1.9</v>
      </c>
      <c r="AE198" s="27">
        <f>AVERAGE(AE178:AE197)</f>
        <v>3.75</v>
      </c>
      <c r="AF198" s="28">
        <f>AVERAGE(AF178:AF197)</f>
        <v>1.8</v>
      </c>
      <c r="AG198" s="16"/>
      <c r="AH198" s="16"/>
      <c r="AI198" s="75">
        <f t="shared" ref="AI198" si="137">AVERAGE(AJ198:AN198)</f>
        <v>2.41</v>
      </c>
      <c r="AJ198" s="27">
        <f>AVERAGE(AJ178:AJ197)</f>
        <v>3.6</v>
      </c>
      <c r="AK198" s="27">
        <f>AVERAGE(AK178:AK197)</f>
        <v>3</v>
      </c>
      <c r="AL198" s="27">
        <f>AVERAGE(AL178:AL197)</f>
        <v>1.55</v>
      </c>
      <c r="AM198" s="27">
        <f>AVERAGE(AM178:AM197)</f>
        <v>1.55</v>
      </c>
      <c r="AN198" s="28">
        <f>AVERAGE(AN178:AN197)</f>
        <v>2.35</v>
      </c>
      <c r="AO198" s="16"/>
      <c r="AP198" s="16"/>
      <c r="AQ198" s="75">
        <f>AVERAGE(AR198:AU198)</f>
        <v>4.8624999999999998</v>
      </c>
      <c r="AR198" s="27">
        <f>AVERAGE(AR178:AR197)</f>
        <v>4.3</v>
      </c>
      <c r="AS198" s="27">
        <f>AVERAGE(AS178:AS197)</f>
        <v>4.6500000000000004</v>
      </c>
      <c r="AT198" s="27">
        <f>AVERAGE(AT178:AT197)</f>
        <v>5.15</v>
      </c>
      <c r="AU198" s="28">
        <f>AVERAGE(AU178:AU197)</f>
        <v>5.35</v>
      </c>
      <c r="AV198" s="16"/>
      <c r="AW198" s="16"/>
      <c r="AX198" s="16"/>
      <c r="AY198" s="75">
        <f t="shared" si="122"/>
        <v>3.45</v>
      </c>
      <c r="AZ198" s="27">
        <f>AVERAGE(AZ178:AZ197)</f>
        <v>3.55</v>
      </c>
      <c r="BA198" s="28">
        <f>AVERAGE(BA178:BA197)</f>
        <v>3.35</v>
      </c>
      <c r="BD198" s="233"/>
    </row>
    <row r="199" spans="1:68" ht="15.75" customHeight="1">
      <c r="A199" s="45"/>
      <c r="B199" s="519"/>
      <c r="C199" s="297" t="s">
        <v>160</v>
      </c>
      <c r="D199" s="299">
        <f t="shared" ref="D199:L199" si="138">_xlfn.VAR.P(D178:D197)</f>
        <v>0.64749999999999996</v>
      </c>
      <c r="E199" s="299">
        <f t="shared" si="138"/>
        <v>0.51</v>
      </c>
      <c r="F199" s="299">
        <f t="shared" si="138"/>
        <v>2.11</v>
      </c>
      <c r="G199" s="299">
        <f t="shared" si="138"/>
        <v>2.2875000000000001</v>
      </c>
      <c r="H199" s="299">
        <f t="shared" si="138"/>
        <v>2.4474999999999998</v>
      </c>
      <c r="I199" s="299">
        <f t="shared" si="138"/>
        <v>1.65</v>
      </c>
      <c r="J199" s="299">
        <f t="shared" si="138"/>
        <v>4.2474999999999996</v>
      </c>
      <c r="K199" s="299">
        <f t="shared" si="138"/>
        <v>1</v>
      </c>
      <c r="L199" s="511">
        <f t="shared" si="138"/>
        <v>1.2475000000000001</v>
      </c>
      <c r="M199" s="460"/>
      <c r="N199" s="241"/>
      <c r="O199" s="297" t="s">
        <v>160</v>
      </c>
      <c r="P199" s="298">
        <f t="shared" ref="P199:X199" si="139">_xlfn.VAR.P(P178:P197)</f>
        <v>3.14</v>
      </c>
      <c r="Q199" s="299">
        <f t="shared" si="139"/>
        <v>1.1475</v>
      </c>
      <c r="R199" s="299">
        <f t="shared" si="139"/>
        <v>0.54749999999999999</v>
      </c>
      <c r="S199" s="299">
        <f t="shared" si="139"/>
        <v>3.4275000000000002</v>
      </c>
      <c r="T199" s="299">
        <f t="shared" si="139"/>
        <v>1.9475</v>
      </c>
      <c r="U199" s="299">
        <f t="shared" si="139"/>
        <v>0.23999999999999994</v>
      </c>
      <c r="V199" s="299">
        <f t="shared" si="139"/>
        <v>1.71</v>
      </c>
      <c r="W199" s="299">
        <f t="shared" si="139"/>
        <v>3.05</v>
      </c>
      <c r="X199" s="291">
        <f t="shared" si="139"/>
        <v>1.21</v>
      </c>
      <c r="Y199" s="14"/>
      <c r="Z199" s="15"/>
      <c r="AA199" s="297" t="s">
        <v>160</v>
      </c>
      <c r="AB199" s="298">
        <f>_xlfn.VAR.P(AB178:AB197)</f>
        <v>1.79</v>
      </c>
      <c r="AC199" s="299">
        <f>_xlfn.VAR.P(AC178:AC197)</f>
        <v>0.55000000000000004</v>
      </c>
      <c r="AD199" s="299">
        <f>_xlfn.VAR.P(AD178:AD197)</f>
        <v>2.09</v>
      </c>
      <c r="AE199" s="299">
        <f>_xlfn.VAR.P(AE178:AE197)</f>
        <v>4.0875000000000004</v>
      </c>
      <c r="AF199" s="299">
        <f>_xlfn.VAR.P(AF178:AF197)</f>
        <v>1.26</v>
      </c>
      <c r="AG199" s="16"/>
      <c r="AH199" s="16"/>
      <c r="AI199" s="297" t="s">
        <v>160</v>
      </c>
      <c r="AJ199" s="298">
        <f>_xlfn.VAR.P(AJ178:AJ197)</f>
        <v>2.84</v>
      </c>
      <c r="AK199" s="299">
        <f>_xlfn.VAR.P(AK178:AK197)</f>
        <v>2.7</v>
      </c>
      <c r="AL199" s="299">
        <f>_xlfn.VAR.P(AL178:AL197)</f>
        <v>0.74750000000000005</v>
      </c>
      <c r="AM199" s="299">
        <f>_xlfn.VAR.P(AM178:AM197)</f>
        <v>0.44750000000000001</v>
      </c>
      <c r="AN199" s="299">
        <f>_xlfn.VAR.P(AN178:AN197)</f>
        <v>1.9275</v>
      </c>
      <c r="AO199" s="3"/>
      <c r="AP199" s="3"/>
      <c r="AQ199" s="297" t="s">
        <v>160</v>
      </c>
      <c r="AR199" s="298">
        <f>_xlfn.VAR.P(AR178:AR197)</f>
        <v>4.21</v>
      </c>
      <c r="AS199" s="299">
        <f>_xlfn.VAR.P(AS178:AS197)</f>
        <v>3.8275000000000001</v>
      </c>
      <c r="AT199" s="299">
        <f>_xlfn.VAR.P(AT178:AT197)</f>
        <v>3.5274999999999999</v>
      </c>
      <c r="AU199" s="291">
        <f>_xlfn.VAR.P(AU178:AU197)</f>
        <v>1.8274999999999999</v>
      </c>
      <c r="AV199" s="6"/>
      <c r="AW199" s="6"/>
      <c r="AX199" s="6"/>
      <c r="AY199" s="297" t="s">
        <v>160</v>
      </c>
      <c r="AZ199" s="298">
        <f>_xlfn.VAR.P(AZ178:AZ197)</f>
        <v>2.4474999999999998</v>
      </c>
      <c r="BA199" s="291">
        <f>_xlfn.VAR.P(BA178:BA197)</f>
        <v>2.0274999999999999</v>
      </c>
      <c r="BD199" s="233"/>
    </row>
    <row r="200" spans="1:68" ht="15.75" customHeight="1">
      <c r="A200" s="7" t="s">
        <v>84</v>
      </c>
      <c r="B200" s="517">
        <v>5</v>
      </c>
      <c r="C200" s="79">
        <f t="shared" si="90"/>
        <v>3.6666666666666665</v>
      </c>
      <c r="D200" s="6">
        <v>4</v>
      </c>
      <c r="E200" s="31">
        <f t="shared" ref="E200:H219" si="140">$B$109-E86</f>
        <v>2</v>
      </c>
      <c r="F200" s="31">
        <f t="shared" si="140"/>
        <v>2</v>
      </c>
      <c r="G200" s="31">
        <f t="shared" si="140"/>
        <v>3</v>
      </c>
      <c r="H200" s="31">
        <f t="shared" si="140"/>
        <v>3</v>
      </c>
      <c r="I200" s="6">
        <v>7</v>
      </c>
      <c r="J200" s="6">
        <v>4</v>
      </c>
      <c r="K200" s="6">
        <v>4</v>
      </c>
      <c r="L200" s="294">
        <v>4</v>
      </c>
      <c r="M200" s="10">
        <f t="shared" si="127"/>
        <v>33</v>
      </c>
      <c r="N200" s="13"/>
      <c r="O200" s="326">
        <f t="shared" ref="O200:O219" si="141">AVERAGE(P200:X200)</f>
        <v>5.4444444444444446</v>
      </c>
      <c r="P200" s="294">
        <v>6</v>
      </c>
      <c r="Q200" s="294">
        <v>6</v>
      </c>
      <c r="R200" s="294">
        <v>6</v>
      </c>
      <c r="S200" s="294">
        <v>4</v>
      </c>
      <c r="T200" s="294">
        <v>6</v>
      </c>
      <c r="U200" s="294">
        <v>6</v>
      </c>
      <c r="V200" s="294">
        <v>6</v>
      </c>
      <c r="W200" s="294">
        <v>4</v>
      </c>
      <c r="X200" s="77">
        <v>5</v>
      </c>
      <c r="Y200" s="295">
        <f t="shared" ref="Y200:Y219" si="142">SUM(P200:X200)</f>
        <v>49</v>
      </c>
      <c r="Z200" s="9"/>
      <c r="AA200" s="79">
        <f>AVERAGE(AB200:AF200)</f>
        <v>1.4</v>
      </c>
      <c r="AB200" s="31">
        <f t="shared" ref="AB200:AB219" si="143">$B$109-AB86</f>
        <v>2</v>
      </c>
      <c r="AC200" s="6">
        <v>1</v>
      </c>
      <c r="AD200" s="31">
        <f t="shared" ref="AD200:AD219" si="144">$B$109-AD86</f>
        <v>1</v>
      </c>
      <c r="AE200" s="6">
        <v>2</v>
      </c>
      <c r="AF200" s="328">
        <f t="shared" ref="AF200:AF219" si="145">$B$109-AF86</f>
        <v>1</v>
      </c>
      <c r="AG200" s="295">
        <f t="shared" ref="AG200:AG219" si="146">SUM(AB200:AF200)</f>
        <v>7</v>
      </c>
      <c r="AH200" s="16"/>
      <c r="AI200" s="79">
        <f>AVERAGE(AJ200:AN200)</f>
        <v>1.6</v>
      </c>
      <c r="AJ200" s="6">
        <v>2</v>
      </c>
      <c r="AK200" s="6">
        <v>2</v>
      </c>
      <c r="AL200" s="6">
        <v>1</v>
      </c>
      <c r="AM200" s="6">
        <v>2</v>
      </c>
      <c r="AN200" s="77">
        <v>1</v>
      </c>
      <c r="AO200" s="295">
        <f t="shared" ref="AO200:AO219" si="147">SUM(AJ200:AN200)</f>
        <v>8</v>
      </c>
      <c r="AP200" s="13"/>
      <c r="AQ200" s="79">
        <f>AVERAGE(AR200:AU200)</f>
        <v>4.25</v>
      </c>
      <c r="AR200" s="31">
        <f t="shared" ref="AR200:AR219" si="148">$B$109-AR86</f>
        <v>3</v>
      </c>
      <c r="AS200" s="6">
        <v>4</v>
      </c>
      <c r="AT200" s="31">
        <f t="shared" ref="AT200:AU219" si="149">$B$109-AT86</f>
        <v>6</v>
      </c>
      <c r="AU200" s="60">
        <f t="shared" si="149"/>
        <v>4</v>
      </c>
      <c r="AV200" s="330">
        <f t="shared" ref="AV200:AV205" si="150">SUM(AR200:AU200)</f>
        <v>17</v>
      </c>
      <c r="AW200" s="13"/>
      <c r="AX200" s="13"/>
      <c r="AY200" s="79">
        <f t="shared" ref="AY200:AY220" si="151">AVERAGE(AZ200:BA200)</f>
        <v>6</v>
      </c>
      <c r="AZ200" s="6">
        <v>6</v>
      </c>
      <c r="BA200" s="61">
        <f t="shared" ref="BA200:BA219" si="152">$B$109-BA86</f>
        <v>6</v>
      </c>
      <c r="BB200" s="290">
        <f>SUM(AZ200:BA200)</f>
        <v>12</v>
      </c>
      <c r="BD200" s="233">
        <f t="shared" ref="BD200:BD219" si="153">AVERAGE(C200,O200,AA200,AI200,AQ200,AY200)</f>
        <v>3.7268518518518516</v>
      </c>
    </row>
    <row r="201" spans="1:68" ht="15.75" customHeight="1">
      <c r="A201" s="7" t="s">
        <v>85</v>
      </c>
      <c r="B201" s="518"/>
      <c r="C201" s="79">
        <f t="shared" si="90"/>
        <v>5.4444444444444446</v>
      </c>
      <c r="D201" s="6">
        <v>6</v>
      </c>
      <c r="E201" s="31">
        <f t="shared" si="140"/>
        <v>7</v>
      </c>
      <c r="F201" s="31">
        <f t="shared" si="140"/>
        <v>4</v>
      </c>
      <c r="G201" s="31">
        <f t="shared" si="140"/>
        <v>6</v>
      </c>
      <c r="H201" s="31">
        <f t="shared" si="140"/>
        <v>6</v>
      </c>
      <c r="I201" s="6">
        <v>5</v>
      </c>
      <c r="J201" s="6">
        <v>2</v>
      </c>
      <c r="K201" s="6">
        <v>7</v>
      </c>
      <c r="L201" s="14">
        <v>6</v>
      </c>
      <c r="M201" s="10">
        <f t="shared" si="127"/>
        <v>49</v>
      </c>
      <c r="N201" s="13"/>
      <c r="O201" s="278">
        <f t="shared" si="141"/>
        <v>7</v>
      </c>
      <c r="P201" s="6">
        <v>7</v>
      </c>
      <c r="Q201" s="6">
        <v>7</v>
      </c>
      <c r="R201" s="6">
        <v>7</v>
      </c>
      <c r="S201" s="6">
        <v>7</v>
      </c>
      <c r="T201" s="6">
        <v>7</v>
      </c>
      <c r="U201" s="6">
        <v>7</v>
      </c>
      <c r="V201" s="6">
        <v>7</v>
      </c>
      <c r="W201" s="6">
        <v>7</v>
      </c>
      <c r="X201" s="15">
        <v>7</v>
      </c>
      <c r="Y201" s="10">
        <f t="shared" si="142"/>
        <v>63</v>
      </c>
      <c r="Z201" s="9"/>
      <c r="AA201" s="79">
        <f>AVERAGE(AB201:AF201)</f>
        <v>2.2000000000000002</v>
      </c>
      <c r="AB201" s="31">
        <f t="shared" si="143"/>
        <v>1</v>
      </c>
      <c r="AC201" s="6">
        <v>1</v>
      </c>
      <c r="AD201" s="31">
        <f t="shared" si="144"/>
        <v>1</v>
      </c>
      <c r="AE201" s="6">
        <v>7</v>
      </c>
      <c r="AF201" s="102">
        <f t="shared" si="145"/>
        <v>1</v>
      </c>
      <c r="AG201" s="10">
        <f t="shared" si="146"/>
        <v>11</v>
      </c>
      <c r="AH201" s="13"/>
      <c r="AI201" s="79">
        <f>AVERAGE(AJ201:AN201)</f>
        <v>2</v>
      </c>
      <c r="AJ201" s="6">
        <v>1</v>
      </c>
      <c r="AK201" s="6">
        <v>1</v>
      </c>
      <c r="AL201" s="6">
        <v>1</v>
      </c>
      <c r="AM201" s="6">
        <v>1</v>
      </c>
      <c r="AN201" s="15">
        <v>6</v>
      </c>
      <c r="AO201" s="10">
        <f t="shared" si="147"/>
        <v>10</v>
      </c>
      <c r="AP201" s="13"/>
      <c r="AQ201" s="79">
        <f>AVERAGE(AR201:AU201)</f>
        <v>6.25</v>
      </c>
      <c r="AR201" s="31">
        <f t="shared" si="148"/>
        <v>4</v>
      </c>
      <c r="AS201" s="6">
        <v>7</v>
      </c>
      <c r="AT201" s="31">
        <f t="shared" si="149"/>
        <v>7</v>
      </c>
      <c r="AU201" s="61">
        <f t="shared" si="149"/>
        <v>7</v>
      </c>
      <c r="AV201" s="331">
        <f t="shared" si="150"/>
        <v>25</v>
      </c>
      <c r="AW201" s="13"/>
      <c r="AX201" s="13"/>
      <c r="AY201" s="79">
        <f t="shared" si="151"/>
        <v>7</v>
      </c>
      <c r="AZ201" s="6">
        <v>7</v>
      </c>
      <c r="BA201" s="61">
        <f t="shared" si="152"/>
        <v>7</v>
      </c>
      <c r="BB201" s="129">
        <f t="shared" ref="BB201:BB219" si="154">SUM(AZ201:BA201)</f>
        <v>14</v>
      </c>
      <c r="BD201" s="233">
        <f t="shared" si="153"/>
        <v>4.9824074074074076</v>
      </c>
    </row>
    <row r="202" spans="1:68" ht="15.75" customHeight="1">
      <c r="A202" s="7" t="s">
        <v>86</v>
      </c>
      <c r="B202" s="518"/>
      <c r="C202" s="79">
        <f t="shared" si="90"/>
        <v>4.4444444444444446</v>
      </c>
      <c r="D202" s="6">
        <v>6</v>
      </c>
      <c r="E202" s="31">
        <f t="shared" si="140"/>
        <v>5</v>
      </c>
      <c r="F202" s="31">
        <f t="shared" si="140"/>
        <v>3</v>
      </c>
      <c r="G202" s="31">
        <f t="shared" si="140"/>
        <v>6</v>
      </c>
      <c r="H202" s="31">
        <f t="shared" si="140"/>
        <v>3</v>
      </c>
      <c r="I202" s="6">
        <v>3</v>
      </c>
      <c r="J202" s="6">
        <v>2</v>
      </c>
      <c r="K202" s="6">
        <v>6</v>
      </c>
      <c r="L202" s="14">
        <v>6</v>
      </c>
      <c r="M202" s="10">
        <f t="shared" si="127"/>
        <v>40</v>
      </c>
      <c r="N202" s="13"/>
      <c r="O202" s="278">
        <f t="shared" si="141"/>
        <v>5.2222222222222223</v>
      </c>
      <c r="P202" s="6">
        <v>6</v>
      </c>
      <c r="Q202" s="6">
        <v>6</v>
      </c>
      <c r="R202" s="6">
        <v>4</v>
      </c>
      <c r="S202" s="6">
        <v>6</v>
      </c>
      <c r="T202" s="6">
        <v>4</v>
      </c>
      <c r="U202" s="6">
        <v>7</v>
      </c>
      <c r="V202" s="6">
        <v>7</v>
      </c>
      <c r="W202" s="6">
        <v>4</v>
      </c>
      <c r="X202" s="15">
        <v>3</v>
      </c>
      <c r="Y202" s="10">
        <f t="shared" si="142"/>
        <v>47</v>
      </c>
      <c r="Z202" s="9"/>
      <c r="AA202" s="79">
        <f>AVERAGE(AB202:AF202)</f>
        <v>1.6</v>
      </c>
      <c r="AB202" s="31">
        <f t="shared" si="143"/>
        <v>2</v>
      </c>
      <c r="AC202" s="6">
        <v>1</v>
      </c>
      <c r="AD202" s="31">
        <f t="shared" si="144"/>
        <v>1</v>
      </c>
      <c r="AE202" s="6">
        <v>3</v>
      </c>
      <c r="AF202" s="102">
        <f t="shared" si="145"/>
        <v>1</v>
      </c>
      <c r="AG202" s="10">
        <f t="shared" si="146"/>
        <v>8</v>
      </c>
      <c r="AH202" s="13"/>
      <c r="AI202" s="79">
        <f>AVERAGE(AJ202:AN202)</f>
        <v>2.6</v>
      </c>
      <c r="AJ202" s="6">
        <v>5</v>
      </c>
      <c r="AK202" s="6">
        <v>3</v>
      </c>
      <c r="AL202" s="6">
        <v>1</v>
      </c>
      <c r="AM202" s="6">
        <v>1</v>
      </c>
      <c r="AN202" s="15">
        <v>3</v>
      </c>
      <c r="AO202" s="10">
        <f t="shared" si="147"/>
        <v>13</v>
      </c>
      <c r="AP202" s="13"/>
      <c r="AQ202" s="79">
        <f>AVERAGE(AR202:AU202)</f>
        <v>3.25</v>
      </c>
      <c r="AR202" s="31">
        <f t="shared" si="148"/>
        <v>3</v>
      </c>
      <c r="AS202" s="6">
        <v>3</v>
      </c>
      <c r="AT202" s="31">
        <f t="shared" si="149"/>
        <v>3</v>
      </c>
      <c r="AU202" s="61">
        <f t="shared" si="149"/>
        <v>4</v>
      </c>
      <c r="AV202" s="331">
        <f t="shared" si="150"/>
        <v>13</v>
      </c>
      <c r="AW202" s="13"/>
      <c r="AX202" s="13"/>
      <c r="AY202" s="79">
        <f t="shared" si="151"/>
        <v>3</v>
      </c>
      <c r="AZ202" s="6">
        <v>3</v>
      </c>
      <c r="BA202" s="61">
        <f t="shared" si="152"/>
        <v>3</v>
      </c>
      <c r="BB202" s="129">
        <f t="shared" si="154"/>
        <v>6</v>
      </c>
      <c r="BD202" s="233">
        <f t="shared" si="153"/>
        <v>3.3527777777777779</v>
      </c>
    </row>
    <row r="203" spans="1:68" ht="15.75" customHeight="1">
      <c r="A203" s="7" t="s">
        <v>87</v>
      </c>
      <c r="B203" s="518"/>
      <c r="C203" s="79">
        <f t="shared" si="90"/>
        <v>3.8888888888888888</v>
      </c>
      <c r="D203" s="6">
        <v>4</v>
      </c>
      <c r="E203" s="31">
        <f t="shared" si="140"/>
        <v>3</v>
      </c>
      <c r="F203" s="31">
        <f t="shared" si="140"/>
        <v>5</v>
      </c>
      <c r="G203" s="31">
        <f t="shared" si="140"/>
        <v>3</v>
      </c>
      <c r="H203" s="31">
        <f t="shared" si="140"/>
        <v>2</v>
      </c>
      <c r="I203" s="6">
        <v>6</v>
      </c>
      <c r="J203" s="6">
        <v>5</v>
      </c>
      <c r="K203" s="6">
        <v>4</v>
      </c>
      <c r="L203" s="14">
        <v>3</v>
      </c>
      <c r="M203" s="10">
        <f t="shared" si="127"/>
        <v>35</v>
      </c>
      <c r="N203" s="13"/>
      <c r="O203" s="278">
        <f t="shared" si="141"/>
        <v>4.5555555555555554</v>
      </c>
      <c r="P203" s="6">
        <v>3</v>
      </c>
      <c r="Q203" s="6">
        <v>3</v>
      </c>
      <c r="R203" s="6">
        <v>6</v>
      </c>
      <c r="S203" s="6">
        <v>5</v>
      </c>
      <c r="T203" s="6">
        <v>4</v>
      </c>
      <c r="U203" s="6">
        <v>5</v>
      </c>
      <c r="V203" s="6">
        <v>6</v>
      </c>
      <c r="W203" s="6">
        <v>2</v>
      </c>
      <c r="X203" s="15">
        <v>7</v>
      </c>
      <c r="Y203" s="10">
        <f t="shared" si="142"/>
        <v>41</v>
      </c>
      <c r="Z203" s="9"/>
      <c r="AA203" s="79">
        <f t="shared" ref="AA203:AA219" si="155">AVERAGE(AB203:AF203)</f>
        <v>2.4</v>
      </c>
      <c r="AB203" s="31">
        <f t="shared" si="143"/>
        <v>2</v>
      </c>
      <c r="AC203" s="6">
        <v>1</v>
      </c>
      <c r="AD203" s="31">
        <f t="shared" si="144"/>
        <v>5</v>
      </c>
      <c r="AE203" s="6">
        <v>2</v>
      </c>
      <c r="AF203" s="102">
        <f t="shared" si="145"/>
        <v>2</v>
      </c>
      <c r="AG203" s="10">
        <f t="shared" si="146"/>
        <v>12</v>
      </c>
      <c r="AH203" s="13"/>
      <c r="AI203" s="79">
        <f t="shared" ref="AI203:AI218" si="156">AVERAGE(AJ203:AN203)</f>
        <v>5</v>
      </c>
      <c r="AJ203" s="6">
        <v>6</v>
      </c>
      <c r="AK203" s="6">
        <v>6</v>
      </c>
      <c r="AL203" s="6">
        <v>5</v>
      </c>
      <c r="AM203" s="6">
        <v>5</v>
      </c>
      <c r="AN203" s="15">
        <v>3</v>
      </c>
      <c r="AO203" s="10">
        <f t="shared" si="147"/>
        <v>25</v>
      </c>
      <c r="AP203" s="13"/>
      <c r="AQ203" s="79">
        <f t="shared" ref="AQ203:AQ219" si="157">AVERAGE(AR203:AU203)</f>
        <v>3</v>
      </c>
      <c r="AR203" s="31">
        <f t="shared" si="148"/>
        <v>6</v>
      </c>
      <c r="AS203" s="6">
        <v>1</v>
      </c>
      <c r="AT203" s="31">
        <f t="shared" si="149"/>
        <v>2</v>
      </c>
      <c r="AU203" s="61">
        <f t="shared" si="149"/>
        <v>3</v>
      </c>
      <c r="AV203" s="331">
        <f t="shared" si="150"/>
        <v>12</v>
      </c>
      <c r="AW203" s="13"/>
      <c r="AX203" s="13"/>
      <c r="AY203" s="79">
        <f t="shared" si="151"/>
        <v>1.5</v>
      </c>
      <c r="AZ203" s="6">
        <v>2</v>
      </c>
      <c r="BA203" s="61">
        <f t="shared" si="152"/>
        <v>1</v>
      </c>
      <c r="BB203" s="129">
        <f t="shared" si="154"/>
        <v>3</v>
      </c>
      <c r="BD203" s="233">
        <f t="shared" si="153"/>
        <v>3.3907407407407408</v>
      </c>
    </row>
    <row r="204" spans="1:68" ht="15.75" customHeight="1">
      <c r="A204" s="7" t="s">
        <v>88</v>
      </c>
      <c r="B204" s="518"/>
      <c r="C204" s="79">
        <f t="shared" si="90"/>
        <v>5.1111111111111107</v>
      </c>
      <c r="D204" s="6">
        <v>6</v>
      </c>
      <c r="E204" s="31">
        <f t="shared" si="140"/>
        <v>6</v>
      </c>
      <c r="F204" s="31">
        <f t="shared" si="140"/>
        <v>6</v>
      </c>
      <c r="G204" s="31">
        <f t="shared" si="140"/>
        <v>6</v>
      </c>
      <c r="H204" s="31">
        <f t="shared" si="140"/>
        <v>5</v>
      </c>
      <c r="I204" s="6">
        <v>6</v>
      </c>
      <c r="J204" s="6">
        <v>2</v>
      </c>
      <c r="K204" s="6">
        <v>5</v>
      </c>
      <c r="L204" s="14">
        <v>4</v>
      </c>
      <c r="M204" s="10">
        <f t="shared" si="127"/>
        <v>46</v>
      </c>
      <c r="N204" s="13"/>
      <c r="O204" s="278">
        <f t="shared" si="141"/>
        <v>5.1111111111111107</v>
      </c>
      <c r="P204" s="6">
        <v>6</v>
      </c>
      <c r="Q204" s="6">
        <v>6</v>
      </c>
      <c r="R204" s="6">
        <v>4</v>
      </c>
      <c r="S204" s="6">
        <v>2</v>
      </c>
      <c r="T204" s="6">
        <v>4</v>
      </c>
      <c r="U204" s="6">
        <v>7</v>
      </c>
      <c r="V204" s="6">
        <v>7</v>
      </c>
      <c r="W204" s="6">
        <v>4</v>
      </c>
      <c r="X204" s="15">
        <v>6</v>
      </c>
      <c r="Y204" s="10">
        <f t="shared" si="142"/>
        <v>46</v>
      </c>
      <c r="Z204" s="9"/>
      <c r="AA204" s="79">
        <f t="shared" si="155"/>
        <v>3</v>
      </c>
      <c r="AB204" s="31">
        <f t="shared" si="143"/>
        <v>4</v>
      </c>
      <c r="AC204" s="6">
        <v>4</v>
      </c>
      <c r="AD204" s="31">
        <f t="shared" si="144"/>
        <v>4</v>
      </c>
      <c r="AE204" s="6">
        <v>2</v>
      </c>
      <c r="AF204" s="102">
        <f t="shared" si="145"/>
        <v>1</v>
      </c>
      <c r="AG204" s="10">
        <f t="shared" si="146"/>
        <v>15</v>
      </c>
      <c r="AH204" s="13"/>
      <c r="AI204" s="79">
        <f t="shared" si="156"/>
        <v>3.8</v>
      </c>
      <c r="AJ204" s="6">
        <v>5</v>
      </c>
      <c r="AK204" s="6">
        <v>4</v>
      </c>
      <c r="AL204" s="6">
        <v>4</v>
      </c>
      <c r="AM204" s="6">
        <v>4</v>
      </c>
      <c r="AN204" s="15">
        <v>2</v>
      </c>
      <c r="AO204" s="10">
        <f t="shared" si="147"/>
        <v>19</v>
      </c>
      <c r="AP204" s="13"/>
      <c r="AQ204" s="79">
        <f t="shared" si="157"/>
        <v>5.5</v>
      </c>
      <c r="AR204" s="31">
        <f t="shared" si="148"/>
        <v>3</v>
      </c>
      <c r="AS204" s="6">
        <v>6</v>
      </c>
      <c r="AT204" s="31">
        <f t="shared" si="149"/>
        <v>7</v>
      </c>
      <c r="AU204" s="61">
        <f t="shared" si="149"/>
        <v>6</v>
      </c>
      <c r="AV204" s="331">
        <f t="shared" si="150"/>
        <v>22</v>
      </c>
      <c r="AW204" s="13"/>
      <c r="AX204" s="13"/>
      <c r="AY204" s="79">
        <f t="shared" si="151"/>
        <v>5.5</v>
      </c>
      <c r="AZ204" s="6">
        <v>6</v>
      </c>
      <c r="BA204" s="61">
        <f t="shared" si="152"/>
        <v>5</v>
      </c>
      <c r="BB204" s="129">
        <f t="shared" si="154"/>
        <v>11</v>
      </c>
      <c r="BD204" s="233">
        <f t="shared" si="153"/>
        <v>4.6703703703703701</v>
      </c>
    </row>
    <row r="205" spans="1:68" ht="15.75" customHeight="1">
      <c r="A205" s="7" t="s">
        <v>89</v>
      </c>
      <c r="B205" s="518"/>
      <c r="C205" s="79">
        <f t="shared" si="90"/>
        <v>3.5555555555555554</v>
      </c>
      <c r="D205" s="6">
        <v>5</v>
      </c>
      <c r="E205" s="31">
        <f t="shared" si="140"/>
        <v>4</v>
      </c>
      <c r="F205" s="31">
        <f t="shared" si="140"/>
        <v>3</v>
      </c>
      <c r="G205" s="31">
        <f t="shared" si="140"/>
        <v>2</v>
      </c>
      <c r="H205" s="31">
        <f t="shared" si="140"/>
        <v>2</v>
      </c>
      <c r="I205" s="6">
        <v>4</v>
      </c>
      <c r="J205" s="6">
        <v>5</v>
      </c>
      <c r="K205" s="6">
        <v>3</v>
      </c>
      <c r="L205" s="14">
        <v>4</v>
      </c>
      <c r="M205" s="10">
        <f t="shared" si="127"/>
        <v>32</v>
      </c>
      <c r="N205" s="13"/>
      <c r="O205" s="278">
        <f t="shared" si="141"/>
        <v>5.1111111111111107</v>
      </c>
      <c r="P205" s="6">
        <v>4</v>
      </c>
      <c r="Q205" s="6">
        <v>5</v>
      </c>
      <c r="R205" s="6">
        <v>7</v>
      </c>
      <c r="S205" s="6">
        <v>5</v>
      </c>
      <c r="T205" s="6">
        <v>5</v>
      </c>
      <c r="U205" s="6">
        <v>7</v>
      </c>
      <c r="V205" s="6">
        <v>7</v>
      </c>
      <c r="W205" s="6">
        <v>3</v>
      </c>
      <c r="X205" s="15">
        <v>3</v>
      </c>
      <c r="Y205" s="10">
        <f t="shared" si="142"/>
        <v>46</v>
      </c>
      <c r="Z205" s="9"/>
      <c r="AA205" s="79">
        <f t="shared" si="155"/>
        <v>1</v>
      </c>
      <c r="AB205" s="31">
        <f t="shared" si="143"/>
        <v>1</v>
      </c>
      <c r="AC205" s="6">
        <v>1</v>
      </c>
      <c r="AD205" s="31">
        <f t="shared" si="144"/>
        <v>1</v>
      </c>
      <c r="AE205" s="6">
        <v>1</v>
      </c>
      <c r="AF205" s="102">
        <f t="shared" si="145"/>
        <v>1</v>
      </c>
      <c r="AG205" s="10">
        <f t="shared" si="146"/>
        <v>5</v>
      </c>
      <c r="AH205" s="13"/>
      <c r="AI205" s="79">
        <f t="shared" si="156"/>
        <v>2.6</v>
      </c>
      <c r="AJ205" s="6">
        <v>4</v>
      </c>
      <c r="AK205" s="6">
        <v>4</v>
      </c>
      <c r="AL205" s="6">
        <v>2</v>
      </c>
      <c r="AM205" s="6">
        <v>1</v>
      </c>
      <c r="AN205" s="15">
        <v>2</v>
      </c>
      <c r="AO205" s="10">
        <f t="shared" si="147"/>
        <v>13</v>
      </c>
      <c r="AP205" s="13"/>
      <c r="AQ205" s="79">
        <f t="shared" si="157"/>
        <v>3.25</v>
      </c>
      <c r="AR205" s="31">
        <f t="shared" si="148"/>
        <v>3</v>
      </c>
      <c r="AS205" s="6">
        <v>5</v>
      </c>
      <c r="AT205" s="31">
        <f t="shared" si="149"/>
        <v>2</v>
      </c>
      <c r="AU205" s="61">
        <f t="shared" si="149"/>
        <v>3</v>
      </c>
      <c r="AV205" s="331">
        <f t="shared" si="150"/>
        <v>13</v>
      </c>
      <c r="AW205" s="13"/>
      <c r="AX205" s="13"/>
      <c r="AY205" s="79">
        <f t="shared" si="151"/>
        <v>5</v>
      </c>
      <c r="AZ205" s="6">
        <v>5</v>
      </c>
      <c r="BA205" s="61">
        <f t="shared" si="152"/>
        <v>5</v>
      </c>
      <c r="BB205" s="129">
        <f t="shared" si="154"/>
        <v>10</v>
      </c>
      <c r="BD205" s="233">
        <f t="shared" si="153"/>
        <v>3.4194444444444443</v>
      </c>
      <c r="BK205" s="6"/>
      <c r="BL205" s="6"/>
      <c r="BM205" s="6"/>
      <c r="BN205" s="6"/>
      <c r="BO205" s="6"/>
      <c r="BP205" s="6"/>
    </row>
    <row r="206" spans="1:68" ht="15.75" customHeight="1">
      <c r="A206" s="7" t="s">
        <v>90</v>
      </c>
      <c r="B206" s="518"/>
      <c r="C206" s="79">
        <f t="shared" si="90"/>
        <v>4.666666666666667</v>
      </c>
      <c r="D206" s="6">
        <v>6</v>
      </c>
      <c r="E206" s="31">
        <f t="shared" si="140"/>
        <v>6</v>
      </c>
      <c r="F206" s="31">
        <f t="shared" si="140"/>
        <v>3</v>
      </c>
      <c r="G206" s="31">
        <f t="shared" si="140"/>
        <v>1</v>
      </c>
      <c r="H206" s="31">
        <f t="shared" si="140"/>
        <v>2</v>
      </c>
      <c r="I206" s="6">
        <v>6</v>
      </c>
      <c r="J206" s="6">
        <v>6</v>
      </c>
      <c r="K206" s="6">
        <v>6</v>
      </c>
      <c r="L206" s="14">
        <v>6</v>
      </c>
      <c r="M206" s="10">
        <f t="shared" si="127"/>
        <v>42</v>
      </c>
      <c r="N206" s="14"/>
      <c r="O206" s="278">
        <f t="shared" si="141"/>
        <v>6.2222222222222223</v>
      </c>
      <c r="P206" s="6">
        <v>7</v>
      </c>
      <c r="Q206" s="6">
        <v>5</v>
      </c>
      <c r="R206" s="6">
        <v>5</v>
      </c>
      <c r="S206" s="6">
        <v>5</v>
      </c>
      <c r="T206" s="6">
        <v>6</v>
      </c>
      <c r="U206" s="6">
        <v>7</v>
      </c>
      <c r="V206" s="6">
        <v>7</v>
      </c>
      <c r="W206" s="6">
        <v>7</v>
      </c>
      <c r="X206" s="15">
        <v>7</v>
      </c>
      <c r="Y206" s="10">
        <f t="shared" si="142"/>
        <v>56</v>
      </c>
      <c r="Z206" s="15"/>
      <c r="AA206" s="79">
        <f t="shared" si="155"/>
        <v>2.2000000000000002</v>
      </c>
      <c r="AB206" s="31">
        <f t="shared" si="143"/>
        <v>2</v>
      </c>
      <c r="AC206" s="6">
        <v>2</v>
      </c>
      <c r="AD206" s="31">
        <f t="shared" si="144"/>
        <v>2</v>
      </c>
      <c r="AE206" s="6">
        <v>4</v>
      </c>
      <c r="AF206" s="102">
        <f t="shared" si="145"/>
        <v>1</v>
      </c>
      <c r="AG206" s="10">
        <f t="shared" si="146"/>
        <v>11</v>
      </c>
      <c r="AH206" s="6"/>
      <c r="AI206" s="79">
        <f t="shared" si="156"/>
        <v>3.8</v>
      </c>
      <c r="AJ206" s="6">
        <v>7</v>
      </c>
      <c r="AK206" s="6">
        <v>5</v>
      </c>
      <c r="AL206" s="6">
        <v>5</v>
      </c>
      <c r="AM206" s="6">
        <v>1</v>
      </c>
      <c r="AN206" s="15">
        <v>1</v>
      </c>
      <c r="AO206" s="10">
        <f t="shared" si="147"/>
        <v>19</v>
      </c>
      <c r="AP206" s="6"/>
      <c r="AQ206" s="79">
        <f t="shared" si="157"/>
        <v>3</v>
      </c>
      <c r="AR206" s="31">
        <f t="shared" si="148"/>
        <v>2</v>
      </c>
      <c r="AS206" s="6">
        <v>1</v>
      </c>
      <c r="AT206" s="31">
        <f t="shared" si="149"/>
        <v>2</v>
      </c>
      <c r="AU206" s="61">
        <f t="shared" si="149"/>
        <v>7</v>
      </c>
      <c r="AV206" s="331">
        <f t="shared" ref="AV206:AV219" si="158">SUM(AR206:AU206)</f>
        <v>12</v>
      </c>
      <c r="AW206" s="6"/>
      <c r="AX206" s="6"/>
      <c r="AY206" s="79">
        <f t="shared" si="151"/>
        <v>5</v>
      </c>
      <c r="AZ206" s="6">
        <v>5</v>
      </c>
      <c r="BA206" s="61">
        <f t="shared" si="152"/>
        <v>5</v>
      </c>
      <c r="BB206" s="129">
        <f t="shared" si="154"/>
        <v>10</v>
      </c>
      <c r="BD206" s="233">
        <f t="shared" si="153"/>
        <v>4.1481481481481479</v>
      </c>
    </row>
    <row r="207" spans="1:68" ht="15.75" customHeight="1">
      <c r="A207" s="7" t="s">
        <v>91</v>
      </c>
      <c r="B207" s="518"/>
      <c r="C207" s="79">
        <f t="shared" si="90"/>
        <v>2.5555555555555554</v>
      </c>
      <c r="D207" s="6">
        <v>5</v>
      </c>
      <c r="E207" s="31">
        <f t="shared" si="140"/>
        <v>2</v>
      </c>
      <c r="F207" s="31">
        <f t="shared" si="140"/>
        <v>2</v>
      </c>
      <c r="G207" s="31">
        <f t="shared" si="140"/>
        <v>2</v>
      </c>
      <c r="H207" s="31">
        <f t="shared" si="140"/>
        <v>2</v>
      </c>
      <c r="I207" s="6">
        <v>4</v>
      </c>
      <c r="J207" s="6">
        <v>2</v>
      </c>
      <c r="K207" s="6">
        <v>2</v>
      </c>
      <c r="L207" s="14">
        <v>2</v>
      </c>
      <c r="M207" s="10">
        <f t="shared" si="127"/>
        <v>23</v>
      </c>
      <c r="N207" s="13"/>
      <c r="O207" s="278">
        <f t="shared" si="141"/>
        <v>3.1111111111111112</v>
      </c>
      <c r="P207" s="6">
        <v>2</v>
      </c>
      <c r="Q207" s="6">
        <v>3</v>
      </c>
      <c r="R207" s="6">
        <v>5</v>
      </c>
      <c r="S207" s="6">
        <v>5</v>
      </c>
      <c r="T207" s="6">
        <v>3</v>
      </c>
      <c r="U207" s="6">
        <v>2</v>
      </c>
      <c r="V207" s="6">
        <v>3</v>
      </c>
      <c r="W207" s="6">
        <v>2</v>
      </c>
      <c r="X207" s="15">
        <v>3</v>
      </c>
      <c r="Y207" s="10">
        <f t="shared" si="142"/>
        <v>28</v>
      </c>
      <c r="Z207" s="9"/>
      <c r="AA207" s="79">
        <f t="shared" si="155"/>
        <v>2.2000000000000002</v>
      </c>
      <c r="AB207" s="31">
        <f t="shared" si="143"/>
        <v>5</v>
      </c>
      <c r="AC207" s="6">
        <v>1</v>
      </c>
      <c r="AD207" s="31">
        <f t="shared" si="144"/>
        <v>2</v>
      </c>
      <c r="AE207" s="6">
        <v>2</v>
      </c>
      <c r="AF207" s="102">
        <f t="shared" si="145"/>
        <v>1</v>
      </c>
      <c r="AG207" s="10">
        <f t="shared" si="146"/>
        <v>11</v>
      </c>
      <c r="AH207" s="16"/>
      <c r="AI207" s="79">
        <f t="shared" si="156"/>
        <v>3</v>
      </c>
      <c r="AJ207" s="6">
        <v>5</v>
      </c>
      <c r="AK207" s="6">
        <v>4</v>
      </c>
      <c r="AL207" s="6">
        <v>1</v>
      </c>
      <c r="AM207" s="6">
        <v>1</v>
      </c>
      <c r="AN207" s="15">
        <v>4</v>
      </c>
      <c r="AO207" s="10">
        <f t="shared" si="147"/>
        <v>15</v>
      </c>
      <c r="AP207" s="16"/>
      <c r="AQ207" s="79">
        <f t="shared" si="157"/>
        <v>3.25</v>
      </c>
      <c r="AR207" s="31">
        <f t="shared" si="148"/>
        <v>7</v>
      </c>
      <c r="AS207" s="6">
        <v>1</v>
      </c>
      <c r="AT207" s="31">
        <f t="shared" si="149"/>
        <v>1</v>
      </c>
      <c r="AU207" s="61">
        <f t="shared" si="149"/>
        <v>4</v>
      </c>
      <c r="AV207" s="331">
        <f t="shared" si="158"/>
        <v>13</v>
      </c>
      <c r="AW207" s="16"/>
      <c r="AX207" s="16"/>
      <c r="AY207" s="79">
        <f t="shared" si="151"/>
        <v>1</v>
      </c>
      <c r="AZ207" s="6">
        <v>1</v>
      </c>
      <c r="BA207" s="61">
        <f t="shared" si="152"/>
        <v>1</v>
      </c>
      <c r="BB207" s="129">
        <f t="shared" si="154"/>
        <v>2</v>
      </c>
      <c r="BD207" s="233">
        <f t="shared" si="153"/>
        <v>2.5194444444444444</v>
      </c>
    </row>
    <row r="208" spans="1:68" ht="15.75" customHeight="1">
      <c r="A208" s="7" t="s">
        <v>92</v>
      </c>
      <c r="B208" s="518"/>
      <c r="C208" s="79">
        <f t="shared" si="90"/>
        <v>4.2222222222222223</v>
      </c>
      <c r="D208" s="6">
        <v>5</v>
      </c>
      <c r="E208" s="31">
        <f t="shared" si="140"/>
        <v>5</v>
      </c>
      <c r="F208" s="31">
        <f t="shared" si="140"/>
        <v>4</v>
      </c>
      <c r="G208" s="31">
        <f t="shared" si="140"/>
        <v>3</v>
      </c>
      <c r="H208" s="31">
        <f t="shared" si="140"/>
        <v>5</v>
      </c>
      <c r="I208" s="6">
        <v>5</v>
      </c>
      <c r="J208" s="6">
        <v>4</v>
      </c>
      <c r="K208" s="6">
        <v>2</v>
      </c>
      <c r="L208" s="14">
        <v>5</v>
      </c>
      <c r="M208" s="10">
        <f t="shared" si="127"/>
        <v>38</v>
      </c>
      <c r="N208" s="13"/>
      <c r="O208" s="278">
        <f t="shared" si="141"/>
        <v>5.7777777777777777</v>
      </c>
      <c r="P208" s="6">
        <v>5</v>
      </c>
      <c r="Q208" s="6">
        <v>6</v>
      </c>
      <c r="R208" s="6">
        <v>7</v>
      </c>
      <c r="S208" s="6">
        <v>4</v>
      </c>
      <c r="T208" s="6">
        <v>7</v>
      </c>
      <c r="U208" s="6">
        <v>4</v>
      </c>
      <c r="V208" s="6">
        <v>6</v>
      </c>
      <c r="W208" s="6">
        <v>6</v>
      </c>
      <c r="X208" s="15">
        <v>7</v>
      </c>
      <c r="Y208" s="10">
        <f t="shared" si="142"/>
        <v>52</v>
      </c>
      <c r="Z208" s="9"/>
      <c r="AA208" s="79">
        <f t="shared" si="155"/>
        <v>2</v>
      </c>
      <c r="AB208" s="31">
        <f t="shared" si="143"/>
        <v>2</v>
      </c>
      <c r="AC208" s="6">
        <v>2</v>
      </c>
      <c r="AD208" s="102">
        <f t="shared" si="144"/>
        <v>2</v>
      </c>
      <c r="AE208" s="6">
        <v>2</v>
      </c>
      <c r="AF208" s="102">
        <f t="shared" si="145"/>
        <v>2</v>
      </c>
      <c r="AG208" s="10">
        <f t="shared" si="146"/>
        <v>10</v>
      </c>
      <c r="AH208" s="16"/>
      <c r="AI208" s="79">
        <f t="shared" si="156"/>
        <v>3</v>
      </c>
      <c r="AJ208" s="6">
        <v>5</v>
      </c>
      <c r="AK208" s="6">
        <v>2</v>
      </c>
      <c r="AL208" s="6">
        <v>1</v>
      </c>
      <c r="AM208" s="6">
        <v>2</v>
      </c>
      <c r="AN208" s="15">
        <v>5</v>
      </c>
      <c r="AO208" s="10">
        <f t="shared" si="147"/>
        <v>15</v>
      </c>
      <c r="AP208" s="16"/>
      <c r="AQ208" s="79">
        <f t="shared" si="157"/>
        <v>4.5</v>
      </c>
      <c r="AR208" s="31">
        <f t="shared" si="148"/>
        <v>3</v>
      </c>
      <c r="AS208" s="6">
        <v>4</v>
      </c>
      <c r="AT208" s="31">
        <f t="shared" si="149"/>
        <v>6</v>
      </c>
      <c r="AU208" s="61">
        <f t="shared" si="149"/>
        <v>5</v>
      </c>
      <c r="AV208" s="331">
        <f t="shared" si="158"/>
        <v>18</v>
      </c>
      <c r="AW208" s="16"/>
      <c r="AX208" s="16"/>
      <c r="AY208" s="79">
        <f t="shared" si="151"/>
        <v>6</v>
      </c>
      <c r="AZ208" s="6">
        <v>6</v>
      </c>
      <c r="BA208" s="61">
        <f t="shared" si="152"/>
        <v>6</v>
      </c>
      <c r="BB208" s="129">
        <f t="shared" si="154"/>
        <v>12</v>
      </c>
      <c r="BD208" s="233">
        <f t="shared" si="153"/>
        <v>4.25</v>
      </c>
    </row>
    <row r="209" spans="1:56" ht="15.75" customHeight="1">
      <c r="A209" s="7" t="s">
        <v>93</v>
      </c>
      <c r="B209" s="518"/>
      <c r="C209" s="79">
        <f t="shared" si="90"/>
        <v>5.333333333333333</v>
      </c>
      <c r="D209" s="6">
        <v>6</v>
      </c>
      <c r="E209" s="31">
        <f t="shared" si="140"/>
        <v>5</v>
      </c>
      <c r="F209" s="31">
        <f t="shared" si="140"/>
        <v>4</v>
      </c>
      <c r="G209" s="31">
        <f t="shared" si="140"/>
        <v>7</v>
      </c>
      <c r="H209" s="31">
        <f t="shared" si="140"/>
        <v>5</v>
      </c>
      <c r="I209" s="6">
        <v>4</v>
      </c>
      <c r="J209" s="6">
        <v>5</v>
      </c>
      <c r="K209" s="6">
        <v>6</v>
      </c>
      <c r="L209" s="14">
        <v>6</v>
      </c>
      <c r="M209" s="10">
        <f t="shared" si="127"/>
        <v>48</v>
      </c>
      <c r="N209" s="13"/>
      <c r="O209" s="278">
        <f t="shared" si="141"/>
        <v>6.1111111111111107</v>
      </c>
      <c r="P209" s="6">
        <v>5</v>
      </c>
      <c r="Q209" s="6">
        <v>6</v>
      </c>
      <c r="R209" s="6">
        <v>6</v>
      </c>
      <c r="S209" s="6">
        <v>6</v>
      </c>
      <c r="T209" s="6">
        <v>5</v>
      </c>
      <c r="U209" s="6">
        <v>7</v>
      </c>
      <c r="V209" s="6">
        <v>7</v>
      </c>
      <c r="W209" s="6">
        <v>6</v>
      </c>
      <c r="X209" s="15">
        <v>7</v>
      </c>
      <c r="Y209" s="10">
        <f t="shared" si="142"/>
        <v>55</v>
      </c>
      <c r="Z209" s="9"/>
      <c r="AA209" s="79">
        <f t="shared" si="155"/>
        <v>1.2</v>
      </c>
      <c r="AB209" s="31">
        <f t="shared" si="143"/>
        <v>1</v>
      </c>
      <c r="AC209" s="6">
        <v>1</v>
      </c>
      <c r="AD209" s="31">
        <f t="shared" si="144"/>
        <v>1</v>
      </c>
      <c r="AE209" s="6">
        <v>2</v>
      </c>
      <c r="AF209" s="102">
        <f t="shared" si="145"/>
        <v>1</v>
      </c>
      <c r="AG209" s="10">
        <f t="shared" si="146"/>
        <v>6</v>
      </c>
      <c r="AH209" s="16"/>
      <c r="AI209" s="79">
        <f t="shared" si="156"/>
        <v>1.6</v>
      </c>
      <c r="AJ209" s="6">
        <v>2</v>
      </c>
      <c r="AK209" s="6">
        <v>2</v>
      </c>
      <c r="AL209" s="6">
        <v>1</v>
      </c>
      <c r="AM209" s="6">
        <v>1</v>
      </c>
      <c r="AN209" s="15">
        <v>2</v>
      </c>
      <c r="AO209" s="10">
        <f t="shared" si="147"/>
        <v>8</v>
      </c>
      <c r="AP209" s="16"/>
      <c r="AQ209" s="79">
        <f t="shared" si="157"/>
        <v>5.5</v>
      </c>
      <c r="AR209" s="31">
        <f t="shared" si="148"/>
        <v>3</v>
      </c>
      <c r="AS209" s="6">
        <v>5</v>
      </c>
      <c r="AT209" s="31">
        <f t="shared" si="149"/>
        <v>7</v>
      </c>
      <c r="AU209" s="61">
        <f t="shared" si="149"/>
        <v>7</v>
      </c>
      <c r="AV209" s="331">
        <f t="shared" si="158"/>
        <v>22</v>
      </c>
      <c r="AW209" s="16"/>
      <c r="AX209" s="16"/>
      <c r="AY209" s="79">
        <f t="shared" si="151"/>
        <v>5.5</v>
      </c>
      <c r="AZ209" s="6">
        <v>5</v>
      </c>
      <c r="BA209" s="61">
        <f t="shared" si="152"/>
        <v>6</v>
      </c>
      <c r="BB209" s="129">
        <f t="shared" si="154"/>
        <v>11</v>
      </c>
      <c r="BD209" s="233">
        <f t="shared" si="153"/>
        <v>4.2074074074074064</v>
      </c>
    </row>
    <row r="210" spans="1:56" ht="15.75" customHeight="1">
      <c r="A210" s="133" t="s">
        <v>94</v>
      </c>
      <c r="B210" s="518"/>
      <c r="C210" s="134">
        <f t="shared" si="90"/>
        <v>3.1111111111111112</v>
      </c>
      <c r="D210" s="87">
        <v>4</v>
      </c>
      <c r="E210" s="106">
        <f t="shared" si="140"/>
        <v>3</v>
      </c>
      <c r="F210" s="106">
        <f t="shared" si="140"/>
        <v>3</v>
      </c>
      <c r="G210" s="106">
        <f t="shared" si="140"/>
        <v>1</v>
      </c>
      <c r="H210" s="106">
        <f t="shared" si="140"/>
        <v>1</v>
      </c>
      <c r="I210" s="87">
        <v>3</v>
      </c>
      <c r="J210" s="87">
        <v>5</v>
      </c>
      <c r="K210" s="87">
        <v>4</v>
      </c>
      <c r="L210" s="87">
        <v>4</v>
      </c>
      <c r="M210" s="10">
        <f t="shared" si="127"/>
        <v>28</v>
      </c>
      <c r="N210" s="13"/>
      <c r="O210" s="279">
        <f t="shared" si="141"/>
        <v>4.8888888888888893</v>
      </c>
      <c r="P210" s="87">
        <v>4</v>
      </c>
      <c r="Q210" s="87">
        <v>3</v>
      </c>
      <c r="R210" s="87">
        <v>5</v>
      </c>
      <c r="S210" s="87">
        <v>3</v>
      </c>
      <c r="T210" s="87">
        <v>7</v>
      </c>
      <c r="U210" s="87">
        <v>7</v>
      </c>
      <c r="V210" s="87">
        <v>7</v>
      </c>
      <c r="W210" s="87">
        <v>5</v>
      </c>
      <c r="X210" s="100">
        <v>3</v>
      </c>
      <c r="Y210" s="10">
        <f t="shared" si="142"/>
        <v>44</v>
      </c>
      <c r="Z210" s="9"/>
      <c r="AA210" s="134">
        <f t="shared" si="155"/>
        <v>3.2</v>
      </c>
      <c r="AB210" s="106">
        <f t="shared" si="143"/>
        <v>5</v>
      </c>
      <c r="AC210" s="87">
        <v>4</v>
      </c>
      <c r="AD210" s="106">
        <f t="shared" si="144"/>
        <v>3</v>
      </c>
      <c r="AE210" s="87">
        <v>1</v>
      </c>
      <c r="AF210" s="106">
        <f t="shared" si="145"/>
        <v>3</v>
      </c>
      <c r="AG210" s="10">
        <f t="shared" si="146"/>
        <v>16</v>
      </c>
      <c r="AH210" s="16"/>
      <c r="AI210" s="134">
        <f t="shared" si="156"/>
        <v>2.6</v>
      </c>
      <c r="AJ210" s="87">
        <v>4</v>
      </c>
      <c r="AK210" s="87">
        <v>3</v>
      </c>
      <c r="AL210" s="87">
        <v>1</v>
      </c>
      <c r="AM210" s="87">
        <v>1</v>
      </c>
      <c r="AN210" s="100">
        <v>4</v>
      </c>
      <c r="AO210" s="10">
        <f t="shared" si="147"/>
        <v>13</v>
      </c>
      <c r="AP210" s="16"/>
      <c r="AQ210" s="134">
        <f t="shared" si="157"/>
        <v>2.25</v>
      </c>
      <c r="AR210" s="106">
        <f t="shared" si="148"/>
        <v>1</v>
      </c>
      <c r="AS210" s="87">
        <v>3</v>
      </c>
      <c r="AT210" s="106">
        <f t="shared" si="149"/>
        <v>2</v>
      </c>
      <c r="AU210" s="112">
        <f t="shared" si="149"/>
        <v>3</v>
      </c>
      <c r="AV210" s="331">
        <f t="shared" si="158"/>
        <v>9</v>
      </c>
      <c r="AW210" s="16"/>
      <c r="AX210" s="16"/>
      <c r="AY210" s="134">
        <f t="shared" si="151"/>
        <v>3</v>
      </c>
      <c r="AZ210" s="87">
        <v>3</v>
      </c>
      <c r="BA210" s="135">
        <f t="shared" si="152"/>
        <v>3</v>
      </c>
      <c r="BB210" s="129">
        <f t="shared" si="154"/>
        <v>6</v>
      </c>
      <c r="BD210" s="233">
        <f t="shared" si="153"/>
        <v>3.1749999999999994</v>
      </c>
    </row>
    <row r="211" spans="1:56" ht="15.75" customHeight="1">
      <c r="A211" s="7" t="s">
        <v>95</v>
      </c>
      <c r="B211" s="518"/>
      <c r="C211" s="79">
        <f t="shared" si="90"/>
        <v>5.4444444444444446</v>
      </c>
      <c r="D211" s="90">
        <v>6</v>
      </c>
      <c r="E211" s="102">
        <f t="shared" si="140"/>
        <v>7</v>
      </c>
      <c r="F211" s="102">
        <f t="shared" si="140"/>
        <v>4</v>
      </c>
      <c r="G211" s="102">
        <f t="shared" si="140"/>
        <v>5</v>
      </c>
      <c r="H211" s="102">
        <f t="shared" si="140"/>
        <v>4</v>
      </c>
      <c r="I211" s="6">
        <v>6</v>
      </c>
      <c r="J211" s="6">
        <v>6</v>
      </c>
      <c r="K211" s="6">
        <v>5</v>
      </c>
      <c r="L211" s="14">
        <v>6</v>
      </c>
      <c r="M211" s="10">
        <f t="shared" si="127"/>
        <v>49</v>
      </c>
      <c r="N211" s="13"/>
      <c r="O211" s="278">
        <f t="shared" si="141"/>
        <v>6.333333333333333</v>
      </c>
      <c r="P211" s="6">
        <v>6</v>
      </c>
      <c r="Q211" s="6">
        <v>6</v>
      </c>
      <c r="R211" s="6">
        <v>6</v>
      </c>
      <c r="S211" s="6">
        <v>6</v>
      </c>
      <c r="T211" s="6">
        <v>6</v>
      </c>
      <c r="U211" s="6">
        <v>7</v>
      </c>
      <c r="V211" s="6">
        <v>7</v>
      </c>
      <c r="W211" s="6">
        <v>7</v>
      </c>
      <c r="X211" s="89">
        <v>6</v>
      </c>
      <c r="Y211" s="10">
        <f t="shared" si="142"/>
        <v>57</v>
      </c>
      <c r="Z211" s="9"/>
      <c r="AA211" s="79">
        <f t="shared" si="155"/>
        <v>1.6</v>
      </c>
      <c r="AB211" s="31">
        <f t="shared" si="143"/>
        <v>1</v>
      </c>
      <c r="AC211" s="6">
        <v>2</v>
      </c>
      <c r="AD211" s="31">
        <f t="shared" si="144"/>
        <v>2</v>
      </c>
      <c r="AE211" s="6">
        <v>2</v>
      </c>
      <c r="AF211" s="102">
        <f t="shared" si="145"/>
        <v>1</v>
      </c>
      <c r="AG211" s="10">
        <f t="shared" si="146"/>
        <v>8</v>
      </c>
      <c r="AH211" s="16"/>
      <c r="AI211" s="79">
        <f t="shared" si="156"/>
        <v>1.8</v>
      </c>
      <c r="AJ211" s="14">
        <v>3</v>
      </c>
      <c r="AK211" s="14">
        <v>2</v>
      </c>
      <c r="AL211" s="14">
        <v>1</v>
      </c>
      <c r="AM211" s="14">
        <v>1</v>
      </c>
      <c r="AN211" s="89">
        <v>2</v>
      </c>
      <c r="AO211" s="10">
        <f t="shared" si="147"/>
        <v>9</v>
      </c>
      <c r="AP211" s="16"/>
      <c r="AQ211" s="79">
        <f>AVERAGE(AR211:AU211)</f>
        <v>5</v>
      </c>
      <c r="AR211" s="31">
        <f t="shared" si="148"/>
        <v>4</v>
      </c>
      <c r="AS211" s="6">
        <v>4</v>
      </c>
      <c r="AT211" s="31">
        <f t="shared" si="149"/>
        <v>6</v>
      </c>
      <c r="AU211" s="103">
        <f t="shared" si="149"/>
        <v>6</v>
      </c>
      <c r="AV211" s="331">
        <f t="shared" si="158"/>
        <v>20</v>
      </c>
      <c r="AW211" s="16"/>
      <c r="AX211" s="16"/>
      <c r="AY211" s="79">
        <f t="shared" si="151"/>
        <v>6.5</v>
      </c>
      <c r="AZ211" s="6">
        <v>6</v>
      </c>
      <c r="BA211" s="61">
        <f t="shared" si="152"/>
        <v>7</v>
      </c>
      <c r="BB211" s="129">
        <f t="shared" si="154"/>
        <v>13</v>
      </c>
      <c r="BD211" s="233">
        <f t="shared" si="153"/>
        <v>4.4462962962962962</v>
      </c>
    </row>
    <row r="212" spans="1:56" ht="15.75" customHeight="1">
      <c r="A212" s="7" t="s">
        <v>96</v>
      </c>
      <c r="B212" s="518"/>
      <c r="C212" s="79">
        <f t="shared" si="90"/>
        <v>2.5555555555555554</v>
      </c>
      <c r="D212" s="6">
        <v>3</v>
      </c>
      <c r="E212" s="102">
        <f t="shared" si="140"/>
        <v>3</v>
      </c>
      <c r="F212" s="102">
        <f t="shared" si="140"/>
        <v>3</v>
      </c>
      <c r="G212" s="102">
        <f t="shared" si="140"/>
        <v>1</v>
      </c>
      <c r="H212" s="102">
        <f t="shared" si="140"/>
        <v>1</v>
      </c>
      <c r="I212" s="6">
        <v>2</v>
      </c>
      <c r="J212" s="6">
        <v>4</v>
      </c>
      <c r="K212" s="6">
        <v>4</v>
      </c>
      <c r="L212" s="14">
        <v>2</v>
      </c>
      <c r="M212" s="10">
        <f t="shared" si="127"/>
        <v>23</v>
      </c>
      <c r="N212" s="13"/>
      <c r="O212" s="278">
        <f t="shared" si="141"/>
        <v>5.1111111111111107</v>
      </c>
      <c r="P212" s="6">
        <v>4</v>
      </c>
      <c r="Q212" s="6">
        <v>4</v>
      </c>
      <c r="R212" s="6">
        <v>7</v>
      </c>
      <c r="S212" s="6">
        <v>3</v>
      </c>
      <c r="T212" s="6">
        <v>7</v>
      </c>
      <c r="U212" s="6">
        <v>7</v>
      </c>
      <c r="V212" s="6">
        <v>7</v>
      </c>
      <c r="W212" s="6">
        <v>4</v>
      </c>
      <c r="X212" s="89">
        <v>3</v>
      </c>
      <c r="Y212" s="10">
        <f t="shared" si="142"/>
        <v>46</v>
      </c>
      <c r="Z212" s="9"/>
      <c r="AA212" s="79">
        <f t="shared" si="155"/>
        <v>2.6</v>
      </c>
      <c r="AB212" s="31">
        <f t="shared" si="143"/>
        <v>5</v>
      </c>
      <c r="AC212" s="6">
        <v>4</v>
      </c>
      <c r="AD212" s="31">
        <f t="shared" si="144"/>
        <v>2</v>
      </c>
      <c r="AE212" s="6">
        <v>1</v>
      </c>
      <c r="AF212" s="102">
        <f t="shared" si="145"/>
        <v>1</v>
      </c>
      <c r="AG212" s="10">
        <f t="shared" si="146"/>
        <v>13</v>
      </c>
      <c r="AH212" s="16"/>
      <c r="AI212" s="79">
        <f t="shared" si="156"/>
        <v>1.6</v>
      </c>
      <c r="AJ212" s="14">
        <v>1</v>
      </c>
      <c r="AK212" s="14">
        <v>1</v>
      </c>
      <c r="AL212" s="14">
        <v>1</v>
      </c>
      <c r="AM212" s="14">
        <v>1</v>
      </c>
      <c r="AN212" s="89">
        <v>4</v>
      </c>
      <c r="AO212" s="10">
        <f t="shared" si="147"/>
        <v>8</v>
      </c>
      <c r="AP212" s="16"/>
      <c r="AQ212" s="79">
        <f t="shared" si="157"/>
        <v>1.75</v>
      </c>
      <c r="AR212" s="31">
        <f t="shared" si="148"/>
        <v>3</v>
      </c>
      <c r="AS212" s="6">
        <v>2</v>
      </c>
      <c r="AT212" s="31">
        <f t="shared" si="149"/>
        <v>1</v>
      </c>
      <c r="AU212" s="103">
        <f t="shared" si="149"/>
        <v>1</v>
      </c>
      <c r="AV212" s="331">
        <f t="shared" si="158"/>
        <v>7</v>
      </c>
      <c r="AW212" s="16"/>
      <c r="AX212" s="16"/>
      <c r="AY212" s="79">
        <f t="shared" si="151"/>
        <v>4</v>
      </c>
      <c r="AZ212" s="6">
        <v>4</v>
      </c>
      <c r="BA212" s="61">
        <f t="shared" si="152"/>
        <v>4</v>
      </c>
      <c r="BB212" s="129">
        <f t="shared" si="154"/>
        <v>8</v>
      </c>
      <c r="BD212" s="233">
        <f t="shared" si="153"/>
        <v>2.9361111111111113</v>
      </c>
    </row>
    <row r="213" spans="1:56" ht="15.75" customHeight="1">
      <c r="A213" s="7" t="s">
        <v>97</v>
      </c>
      <c r="B213" s="518"/>
      <c r="C213" s="79">
        <f t="shared" si="90"/>
        <v>5.2222222222222223</v>
      </c>
      <c r="D213" s="6">
        <v>6</v>
      </c>
      <c r="E213" s="102">
        <f t="shared" si="140"/>
        <v>6</v>
      </c>
      <c r="F213" s="102">
        <f t="shared" si="140"/>
        <v>2</v>
      </c>
      <c r="G213" s="102">
        <f t="shared" si="140"/>
        <v>6</v>
      </c>
      <c r="H213" s="102">
        <f t="shared" si="140"/>
        <v>3</v>
      </c>
      <c r="I213" s="6">
        <v>6</v>
      </c>
      <c r="J213" s="6">
        <v>6</v>
      </c>
      <c r="K213" s="6">
        <v>6</v>
      </c>
      <c r="L213" s="14">
        <v>6</v>
      </c>
      <c r="M213" s="10">
        <f t="shared" si="127"/>
        <v>47</v>
      </c>
      <c r="N213" s="13"/>
      <c r="O213" s="278">
        <f t="shared" si="141"/>
        <v>6.333333333333333</v>
      </c>
      <c r="P213" s="6">
        <v>6</v>
      </c>
      <c r="Q213" s="6">
        <v>6</v>
      </c>
      <c r="R213" s="6">
        <v>6</v>
      </c>
      <c r="S213" s="6">
        <v>6</v>
      </c>
      <c r="T213" s="6">
        <v>7</v>
      </c>
      <c r="U213" s="6">
        <v>7</v>
      </c>
      <c r="V213" s="6">
        <v>7</v>
      </c>
      <c r="W213" s="6">
        <v>6</v>
      </c>
      <c r="X213" s="89">
        <v>6</v>
      </c>
      <c r="Y213" s="10">
        <f t="shared" si="142"/>
        <v>57</v>
      </c>
      <c r="Z213" s="9"/>
      <c r="AA213" s="79">
        <f t="shared" si="155"/>
        <v>1.8</v>
      </c>
      <c r="AB213" s="31">
        <f t="shared" si="143"/>
        <v>1</v>
      </c>
      <c r="AC213" s="6">
        <v>2</v>
      </c>
      <c r="AD213" s="31">
        <f t="shared" si="144"/>
        <v>2</v>
      </c>
      <c r="AE213" s="6">
        <v>2</v>
      </c>
      <c r="AF213" s="102">
        <f t="shared" si="145"/>
        <v>2</v>
      </c>
      <c r="AG213" s="10">
        <f t="shared" si="146"/>
        <v>9</v>
      </c>
      <c r="AH213" s="16"/>
      <c r="AI213" s="79">
        <f t="shared" si="156"/>
        <v>2.2000000000000002</v>
      </c>
      <c r="AJ213" s="14">
        <v>4</v>
      </c>
      <c r="AK213" s="14">
        <v>2</v>
      </c>
      <c r="AL213" s="14">
        <v>2</v>
      </c>
      <c r="AM213" s="14">
        <v>1</v>
      </c>
      <c r="AN213" s="89">
        <v>2</v>
      </c>
      <c r="AO213" s="10">
        <f t="shared" si="147"/>
        <v>11</v>
      </c>
      <c r="AP213" s="16"/>
      <c r="AQ213" s="79">
        <f t="shared" si="157"/>
        <v>4.75</v>
      </c>
      <c r="AR213" s="31">
        <f t="shared" si="148"/>
        <v>5</v>
      </c>
      <c r="AS213" s="6">
        <v>4</v>
      </c>
      <c r="AT213" s="31">
        <f t="shared" si="149"/>
        <v>4</v>
      </c>
      <c r="AU213" s="103">
        <f t="shared" si="149"/>
        <v>6</v>
      </c>
      <c r="AV213" s="331">
        <f t="shared" si="158"/>
        <v>19</v>
      </c>
      <c r="AW213" s="16"/>
      <c r="AX213" s="16"/>
      <c r="AY213" s="79">
        <f t="shared" si="151"/>
        <v>3</v>
      </c>
      <c r="AZ213" s="6">
        <v>3</v>
      </c>
      <c r="BA213" s="61">
        <f t="shared" si="152"/>
        <v>3</v>
      </c>
      <c r="BB213" s="129">
        <f t="shared" si="154"/>
        <v>6</v>
      </c>
      <c r="BD213" s="233">
        <f>AVERAGE(C213,O213,AA213,AI213,AQ213,AY213)</f>
        <v>3.8842592592592595</v>
      </c>
    </row>
    <row r="214" spans="1:56" ht="15.75" customHeight="1">
      <c r="A214" s="7" t="s">
        <v>98</v>
      </c>
      <c r="B214" s="518"/>
      <c r="C214" s="79">
        <f t="shared" si="90"/>
        <v>2.8888888888888888</v>
      </c>
      <c r="D214" s="14">
        <v>3</v>
      </c>
      <c r="E214" s="102">
        <f t="shared" si="140"/>
        <v>3</v>
      </c>
      <c r="F214" s="102">
        <f t="shared" si="140"/>
        <v>4</v>
      </c>
      <c r="G214" s="102">
        <f t="shared" si="140"/>
        <v>2</v>
      </c>
      <c r="H214" s="102">
        <f t="shared" si="140"/>
        <v>2</v>
      </c>
      <c r="I214" s="14">
        <v>3</v>
      </c>
      <c r="J214" s="14">
        <v>2</v>
      </c>
      <c r="K214" s="14">
        <v>4</v>
      </c>
      <c r="L214" s="14">
        <v>3</v>
      </c>
      <c r="M214" s="10">
        <f t="shared" si="127"/>
        <v>26</v>
      </c>
      <c r="N214" s="13"/>
      <c r="O214" s="278">
        <f t="shared" si="141"/>
        <v>3.4444444444444446</v>
      </c>
      <c r="P214" s="14">
        <v>2</v>
      </c>
      <c r="Q214" s="14">
        <v>3</v>
      </c>
      <c r="R214" s="14">
        <v>4</v>
      </c>
      <c r="S214" s="14">
        <v>4</v>
      </c>
      <c r="T214" s="14">
        <v>2</v>
      </c>
      <c r="U214" s="14">
        <v>5</v>
      </c>
      <c r="V214" s="14">
        <v>5</v>
      </c>
      <c r="W214" s="14">
        <v>2</v>
      </c>
      <c r="X214" s="89">
        <v>4</v>
      </c>
      <c r="Y214" s="10">
        <f t="shared" si="142"/>
        <v>31</v>
      </c>
      <c r="Z214" s="9"/>
      <c r="AA214" s="79">
        <f t="shared" si="155"/>
        <v>4</v>
      </c>
      <c r="AB214" s="31">
        <f t="shared" si="143"/>
        <v>5</v>
      </c>
      <c r="AC214" s="14">
        <v>3</v>
      </c>
      <c r="AD214" s="31">
        <f t="shared" si="144"/>
        <v>4</v>
      </c>
      <c r="AE214" s="14">
        <v>5</v>
      </c>
      <c r="AF214" s="102">
        <f t="shared" si="145"/>
        <v>3</v>
      </c>
      <c r="AG214" s="10">
        <f t="shared" si="146"/>
        <v>20</v>
      </c>
      <c r="AH214" s="16"/>
      <c r="AI214" s="79">
        <f t="shared" si="156"/>
        <v>5.2</v>
      </c>
      <c r="AJ214" s="14">
        <v>2</v>
      </c>
      <c r="AK214" s="14">
        <v>5</v>
      </c>
      <c r="AL214" s="14">
        <v>6</v>
      </c>
      <c r="AM214" s="14">
        <v>6</v>
      </c>
      <c r="AN214" s="89">
        <v>7</v>
      </c>
      <c r="AO214" s="10">
        <f t="shared" si="147"/>
        <v>26</v>
      </c>
      <c r="AP214" s="16"/>
      <c r="AQ214" s="79">
        <f t="shared" si="157"/>
        <v>2.75</v>
      </c>
      <c r="AR214" s="31">
        <f t="shared" si="148"/>
        <v>3</v>
      </c>
      <c r="AS214" s="14">
        <v>1</v>
      </c>
      <c r="AT214" s="31">
        <f t="shared" si="149"/>
        <v>3</v>
      </c>
      <c r="AU214" s="103">
        <f t="shared" si="149"/>
        <v>4</v>
      </c>
      <c r="AV214" s="331">
        <f t="shared" si="158"/>
        <v>11</v>
      </c>
      <c r="AW214" s="16"/>
      <c r="AX214" s="16"/>
      <c r="AY214" s="79">
        <f t="shared" si="151"/>
        <v>2</v>
      </c>
      <c r="AZ214" s="14">
        <v>2</v>
      </c>
      <c r="BA214" s="61">
        <f t="shared" si="152"/>
        <v>2</v>
      </c>
      <c r="BB214" s="129">
        <f t="shared" si="154"/>
        <v>4</v>
      </c>
      <c r="BD214" s="233">
        <f t="shared" si="153"/>
        <v>3.380555555555556</v>
      </c>
    </row>
    <row r="215" spans="1:56" ht="15.75" customHeight="1">
      <c r="A215" s="7" t="s">
        <v>99</v>
      </c>
      <c r="B215" s="518"/>
      <c r="C215" s="79">
        <f t="shared" si="90"/>
        <v>5.1111111111111107</v>
      </c>
      <c r="D215" s="14">
        <v>5</v>
      </c>
      <c r="E215" s="102">
        <f t="shared" si="140"/>
        <v>6</v>
      </c>
      <c r="F215" s="102">
        <f t="shared" si="140"/>
        <v>6</v>
      </c>
      <c r="G215" s="102">
        <f t="shared" si="140"/>
        <v>7</v>
      </c>
      <c r="H215" s="102">
        <f t="shared" si="140"/>
        <v>3</v>
      </c>
      <c r="I215" s="14">
        <v>6</v>
      </c>
      <c r="J215" s="14">
        <v>5</v>
      </c>
      <c r="K215" s="14">
        <v>5</v>
      </c>
      <c r="L215" s="14">
        <v>3</v>
      </c>
      <c r="M215" s="10">
        <f t="shared" si="127"/>
        <v>46</v>
      </c>
      <c r="N215" s="13"/>
      <c r="O215" s="278">
        <f t="shared" si="141"/>
        <v>6</v>
      </c>
      <c r="P215" s="14">
        <v>5</v>
      </c>
      <c r="Q215" s="14">
        <v>6</v>
      </c>
      <c r="R215" s="14">
        <v>7</v>
      </c>
      <c r="S215" s="14">
        <v>4</v>
      </c>
      <c r="T215" s="14">
        <v>6</v>
      </c>
      <c r="U215" s="14">
        <v>7</v>
      </c>
      <c r="V215" s="14">
        <v>6</v>
      </c>
      <c r="W215" s="14">
        <v>6</v>
      </c>
      <c r="X215" s="15">
        <v>7</v>
      </c>
      <c r="Y215" s="10">
        <f t="shared" si="142"/>
        <v>54</v>
      </c>
      <c r="Z215" s="9"/>
      <c r="AA215" s="79">
        <f t="shared" si="155"/>
        <v>1.6</v>
      </c>
      <c r="AB215" s="31">
        <f t="shared" si="143"/>
        <v>1</v>
      </c>
      <c r="AC215" s="14">
        <v>1</v>
      </c>
      <c r="AD215" s="31">
        <f t="shared" si="144"/>
        <v>1</v>
      </c>
      <c r="AE215" s="14">
        <v>3</v>
      </c>
      <c r="AF215" s="102">
        <f t="shared" si="145"/>
        <v>2</v>
      </c>
      <c r="AG215" s="10">
        <f t="shared" si="146"/>
        <v>8</v>
      </c>
      <c r="AH215" s="16"/>
      <c r="AI215" s="79">
        <f t="shared" si="156"/>
        <v>2.6</v>
      </c>
      <c r="AJ215" s="14">
        <v>4</v>
      </c>
      <c r="AK215" s="14">
        <v>4</v>
      </c>
      <c r="AL215" s="14">
        <v>1</v>
      </c>
      <c r="AM215" s="14">
        <v>2</v>
      </c>
      <c r="AN215" s="15">
        <v>2</v>
      </c>
      <c r="AO215" s="10">
        <f t="shared" si="147"/>
        <v>13</v>
      </c>
      <c r="AP215" s="16"/>
      <c r="AQ215" s="79">
        <f t="shared" si="157"/>
        <v>5</v>
      </c>
      <c r="AR215" s="31">
        <f t="shared" si="148"/>
        <v>7</v>
      </c>
      <c r="AS215" s="6">
        <v>5</v>
      </c>
      <c r="AT215" s="31">
        <f t="shared" si="149"/>
        <v>3</v>
      </c>
      <c r="AU215" s="61">
        <f t="shared" si="149"/>
        <v>5</v>
      </c>
      <c r="AV215" s="331">
        <f t="shared" si="158"/>
        <v>20</v>
      </c>
      <c r="AW215" s="16"/>
      <c r="AX215" s="16"/>
      <c r="AY215" s="79">
        <f t="shared" si="151"/>
        <v>1.5</v>
      </c>
      <c r="AZ215" s="14">
        <v>2</v>
      </c>
      <c r="BA215" s="61">
        <f t="shared" si="152"/>
        <v>1</v>
      </c>
      <c r="BB215" s="129">
        <f t="shared" si="154"/>
        <v>3</v>
      </c>
      <c r="BD215" s="233">
        <f t="shared" si="153"/>
        <v>3.6351851851851849</v>
      </c>
    </row>
    <row r="216" spans="1:56" ht="15.75" customHeight="1">
      <c r="A216" s="7" t="s">
        <v>100</v>
      </c>
      <c r="B216" s="518"/>
      <c r="C216" s="79">
        <f t="shared" si="90"/>
        <v>2.8888888888888888</v>
      </c>
      <c r="D216" s="120">
        <v>3</v>
      </c>
      <c r="E216" s="102">
        <f t="shared" si="140"/>
        <v>2</v>
      </c>
      <c r="F216" s="102">
        <f t="shared" si="140"/>
        <v>4</v>
      </c>
      <c r="G216" s="102">
        <f t="shared" si="140"/>
        <v>2</v>
      </c>
      <c r="H216" s="102">
        <f t="shared" si="140"/>
        <v>1</v>
      </c>
      <c r="I216" s="120">
        <v>3</v>
      </c>
      <c r="J216" s="120">
        <v>2</v>
      </c>
      <c r="K216" s="120">
        <v>5</v>
      </c>
      <c r="L216" s="14">
        <v>4</v>
      </c>
      <c r="M216" s="10">
        <f t="shared" si="127"/>
        <v>26</v>
      </c>
      <c r="N216" s="13"/>
      <c r="O216" s="278">
        <f t="shared" si="141"/>
        <v>3.2222222222222223</v>
      </c>
      <c r="P216" s="120">
        <v>2</v>
      </c>
      <c r="Q216" s="120">
        <v>3</v>
      </c>
      <c r="R216" s="120">
        <v>5</v>
      </c>
      <c r="S216" s="120">
        <v>5</v>
      </c>
      <c r="T216" s="120">
        <v>2</v>
      </c>
      <c r="U216" s="120">
        <v>3</v>
      </c>
      <c r="V216" s="120">
        <v>2</v>
      </c>
      <c r="W216" s="120">
        <v>4</v>
      </c>
      <c r="X216" s="89">
        <v>3</v>
      </c>
      <c r="Y216" s="10">
        <f t="shared" si="142"/>
        <v>29</v>
      </c>
      <c r="Z216" s="9"/>
      <c r="AA216" s="79">
        <f t="shared" si="155"/>
        <v>4</v>
      </c>
      <c r="AB216" s="31">
        <f t="shared" si="143"/>
        <v>1</v>
      </c>
      <c r="AC216" s="120">
        <v>5</v>
      </c>
      <c r="AD216" s="31">
        <f t="shared" si="144"/>
        <v>5</v>
      </c>
      <c r="AE216" s="120">
        <v>7</v>
      </c>
      <c r="AF216" s="102">
        <f t="shared" si="145"/>
        <v>2</v>
      </c>
      <c r="AG216" s="10">
        <f t="shared" si="146"/>
        <v>20</v>
      </c>
      <c r="AH216" s="16"/>
      <c r="AI216" s="79">
        <f t="shared" si="156"/>
        <v>4.4000000000000004</v>
      </c>
      <c r="AJ216" s="120">
        <v>5</v>
      </c>
      <c r="AK216" s="120">
        <v>5</v>
      </c>
      <c r="AL216" s="120">
        <v>4</v>
      </c>
      <c r="AM216" s="120">
        <v>2</v>
      </c>
      <c r="AN216" s="15">
        <v>6</v>
      </c>
      <c r="AO216" s="10">
        <f t="shared" si="147"/>
        <v>22</v>
      </c>
      <c r="AP216" s="16"/>
      <c r="AQ216" s="79">
        <f t="shared" si="157"/>
        <v>2.25</v>
      </c>
      <c r="AR216" s="31">
        <f t="shared" si="148"/>
        <v>3</v>
      </c>
      <c r="AS216" s="59">
        <v>1</v>
      </c>
      <c r="AT216" s="31">
        <f t="shared" si="149"/>
        <v>1</v>
      </c>
      <c r="AU216" s="61">
        <f t="shared" si="149"/>
        <v>4</v>
      </c>
      <c r="AV216" s="331">
        <f t="shared" si="158"/>
        <v>9</v>
      </c>
      <c r="AW216" s="16"/>
      <c r="AX216" s="16"/>
      <c r="AY216" s="79">
        <f t="shared" si="151"/>
        <v>2.5</v>
      </c>
      <c r="AZ216" s="120">
        <v>2</v>
      </c>
      <c r="BA216" s="61">
        <f t="shared" si="152"/>
        <v>3</v>
      </c>
      <c r="BB216" s="129">
        <f t="shared" si="154"/>
        <v>5</v>
      </c>
      <c r="BD216" s="233">
        <f t="shared" si="153"/>
        <v>3.2101851851851855</v>
      </c>
    </row>
    <row r="217" spans="1:56" ht="15.75" customHeight="1">
      <c r="A217" s="7" t="s">
        <v>102</v>
      </c>
      <c r="B217" s="518"/>
      <c r="C217" s="79">
        <f t="shared" si="90"/>
        <v>3.7777777777777777</v>
      </c>
      <c r="D217" s="6">
        <v>5</v>
      </c>
      <c r="E217" s="102">
        <f t="shared" si="140"/>
        <v>2</v>
      </c>
      <c r="F217" s="102">
        <f t="shared" si="140"/>
        <v>3</v>
      </c>
      <c r="G217" s="102">
        <f t="shared" si="140"/>
        <v>2</v>
      </c>
      <c r="H217" s="102">
        <f t="shared" si="140"/>
        <v>2</v>
      </c>
      <c r="I217" s="6">
        <v>4</v>
      </c>
      <c r="J217" s="6">
        <v>5</v>
      </c>
      <c r="K217" s="6">
        <v>5</v>
      </c>
      <c r="L217" s="14">
        <v>6</v>
      </c>
      <c r="M217" s="10">
        <f t="shared" si="127"/>
        <v>34</v>
      </c>
      <c r="N217" s="13"/>
      <c r="O217" s="278">
        <f t="shared" si="141"/>
        <v>6.1111111111111107</v>
      </c>
      <c r="P217" s="6">
        <v>4</v>
      </c>
      <c r="Q217" s="6">
        <v>6</v>
      </c>
      <c r="R217" s="6">
        <v>7</v>
      </c>
      <c r="S217" s="6">
        <v>7</v>
      </c>
      <c r="T217" s="6">
        <v>6</v>
      </c>
      <c r="U217" s="6">
        <v>7</v>
      </c>
      <c r="V217" s="6">
        <v>7</v>
      </c>
      <c r="W217" s="6">
        <v>6</v>
      </c>
      <c r="X217" s="15">
        <v>5</v>
      </c>
      <c r="Y217" s="10">
        <f t="shared" si="142"/>
        <v>55</v>
      </c>
      <c r="Z217" s="9"/>
      <c r="AA217" s="79">
        <f t="shared" si="155"/>
        <v>3</v>
      </c>
      <c r="AB217" s="31">
        <f t="shared" si="143"/>
        <v>3</v>
      </c>
      <c r="AC217" s="6">
        <v>5</v>
      </c>
      <c r="AD217" s="31">
        <f t="shared" si="144"/>
        <v>3</v>
      </c>
      <c r="AE217" s="6">
        <v>2</v>
      </c>
      <c r="AF217" s="102">
        <f t="shared" si="145"/>
        <v>2</v>
      </c>
      <c r="AG217" s="10">
        <f t="shared" si="146"/>
        <v>15</v>
      </c>
      <c r="AH217" s="16"/>
      <c r="AI217" s="79">
        <f t="shared" si="156"/>
        <v>3</v>
      </c>
      <c r="AJ217" s="6">
        <v>3</v>
      </c>
      <c r="AK217" s="6">
        <v>3</v>
      </c>
      <c r="AL217" s="6">
        <v>3</v>
      </c>
      <c r="AM217" s="6">
        <v>2</v>
      </c>
      <c r="AN217" s="15">
        <v>4</v>
      </c>
      <c r="AO217" s="10">
        <f t="shared" si="147"/>
        <v>15</v>
      </c>
      <c r="AP217" s="16"/>
      <c r="AQ217" s="79">
        <f t="shared" si="157"/>
        <v>3</v>
      </c>
      <c r="AR217" s="31">
        <f t="shared" si="148"/>
        <v>3</v>
      </c>
      <c r="AS217" s="6">
        <v>3</v>
      </c>
      <c r="AT217" s="31">
        <f t="shared" si="149"/>
        <v>2</v>
      </c>
      <c r="AU217" s="61">
        <f t="shared" si="149"/>
        <v>4</v>
      </c>
      <c r="AV217" s="331">
        <f t="shared" si="158"/>
        <v>12</v>
      </c>
      <c r="AW217" s="16"/>
      <c r="AX217" s="16"/>
      <c r="AY217" s="79">
        <f t="shared" si="151"/>
        <v>3</v>
      </c>
      <c r="AZ217" s="6">
        <v>3</v>
      </c>
      <c r="BA217" s="61">
        <f t="shared" si="152"/>
        <v>3</v>
      </c>
      <c r="BB217" s="129">
        <f t="shared" si="154"/>
        <v>6</v>
      </c>
      <c r="BD217" s="233">
        <f t="shared" si="153"/>
        <v>3.6481481481481484</v>
      </c>
    </row>
    <row r="218" spans="1:56" ht="15.75" customHeight="1">
      <c r="A218" s="7" t="s">
        <v>101</v>
      </c>
      <c r="B218" s="518"/>
      <c r="C218" s="79">
        <f t="shared" si="90"/>
        <v>3.4444444444444446</v>
      </c>
      <c r="D218" s="6">
        <v>4</v>
      </c>
      <c r="E218" s="102">
        <f t="shared" si="140"/>
        <v>4</v>
      </c>
      <c r="F218" s="102">
        <f t="shared" si="140"/>
        <v>3</v>
      </c>
      <c r="G218" s="102">
        <f t="shared" si="140"/>
        <v>2</v>
      </c>
      <c r="H218" s="102">
        <f t="shared" si="140"/>
        <v>3</v>
      </c>
      <c r="I218" s="6">
        <v>4</v>
      </c>
      <c r="J218" s="6">
        <v>3</v>
      </c>
      <c r="K218" s="6">
        <v>4</v>
      </c>
      <c r="L218" s="14">
        <v>4</v>
      </c>
      <c r="M218" s="10">
        <f t="shared" si="127"/>
        <v>31</v>
      </c>
      <c r="N218" s="13"/>
      <c r="O218" s="278">
        <f t="shared" si="141"/>
        <v>4.333333333333333</v>
      </c>
      <c r="P218" s="6">
        <v>3</v>
      </c>
      <c r="Q218" s="6">
        <v>5</v>
      </c>
      <c r="R218" s="6">
        <v>6</v>
      </c>
      <c r="S218" s="6">
        <v>6</v>
      </c>
      <c r="T218" s="6">
        <v>5</v>
      </c>
      <c r="U218" s="6">
        <v>4</v>
      </c>
      <c r="V218" s="6">
        <v>5</v>
      </c>
      <c r="W218" s="6">
        <v>2</v>
      </c>
      <c r="X218" s="15">
        <v>3</v>
      </c>
      <c r="Y218" s="10">
        <f t="shared" si="142"/>
        <v>39</v>
      </c>
      <c r="Z218" s="9"/>
      <c r="AA218" s="79">
        <f t="shared" si="155"/>
        <v>3.2</v>
      </c>
      <c r="AB218" s="31">
        <f t="shared" si="143"/>
        <v>4</v>
      </c>
      <c r="AC218" s="6">
        <v>2</v>
      </c>
      <c r="AD218" s="31">
        <f t="shared" si="144"/>
        <v>2</v>
      </c>
      <c r="AE218" s="6">
        <v>4</v>
      </c>
      <c r="AF218" s="102">
        <f t="shared" si="145"/>
        <v>4</v>
      </c>
      <c r="AG218" s="10">
        <f t="shared" si="146"/>
        <v>16</v>
      </c>
      <c r="AH218" s="16"/>
      <c r="AI218" s="79">
        <f t="shared" si="156"/>
        <v>4</v>
      </c>
      <c r="AJ218" s="6">
        <v>5</v>
      </c>
      <c r="AK218" s="6">
        <v>4</v>
      </c>
      <c r="AL218" s="6">
        <v>4</v>
      </c>
      <c r="AM218" s="6">
        <v>4</v>
      </c>
      <c r="AN218" s="15">
        <v>3</v>
      </c>
      <c r="AO218" s="10">
        <f t="shared" si="147"/>
        <v>20</v>
      </c>
      <c r="AP218" s="16"/>
      <c r="AQ218" s="79">
        <f t="shared" si="157"/>
        <v>3</v>
      </c>
      <c r="AR218" s="31">
        <f t="shared" si="148"/>
        <v>2</v>
      </c>
      <c r="AS218" s="6">
        <v>3</v>
      </c>
      <c r="AT218" s="31">
        <f t="shared" si="149"/>
        <v>3</v>
      </c>
      <c r="AU218" s="61">
        <f t="shared" si="149"/>
        <v>4</v>
      </c>
      <c r="AV218" s="331">
        <f t="shared" si="158"/>
        <v>12</v>
      </c>
      <c r="AW218" s="16"/>
      <c r="AX218" s="16"/>
      <c r="AY218" s="79">
        <f t="shared" si="151"/>
        <v>3.5</v>
      </c>
      <c r="AZ218" s="6">
        <v>3</v>
      </c>
      <c r="BA218" s="61">
        <f t="shared" si="152"/>
        <v>4</v>
      </c>
      <c r="BB218" s="129">
        <f t="shared" si="154"/>
        <v>7</v>
      </c>
      <c r="BD218" s="233">
        <f t="shared" si="153"/>
        <v>3.5796296296296295</v>
      </c>
    </row>
    <row r="219" spans="1:56" ht="15.75" customHeight="1">
      <c r="A219" s="7" t="s">
        <v>103</v>
      </c>
      <c r="B219" s="518"/>
      <c r="C219" s="79">
        <f t="shared" ref="C219" si="159">AVERAGE(D219:L219)</f>
        <v>3</v>
      </c>
      <c r="D219" s="120">
        <v>3</v>
      </c>
      <c r="E219" s="102">
        <f t="shared" si="140"/>
        <v>5</v>
      </c>
      <c r="F219" s="102">
        <f t="shared" si="140"/>
        <v>4</v>
      </c>
      <c r="G219" s="102">
        <f t="shared" si="140"/>
        <v>2</v>
      </c>
      <c r="H219" s="102">
        <f t="shared" si="140"/>
        <v>2</v>
      </c>
      <c r="I219" s="120">
        <v>4</v>
      </c>
      <c r="J219" s="120">
        <v>2</v>
      </c>
      <c r="K219" s="120">
        <v>2</v>
      </c>
      <c r="L219" s="14">
        <v>3</v>
      </c>
      <c r="M219" s="296">
        <f t="shared" si="127"/>
        <v>27</v>
      </c>
      <c r="N219" s="13"/>
      <c r="O219" s="278">
        <f t="shared" si="141"/>
        <v>3.1111111111111112</v>
      </c>
      <c r="P219" s="120">
        <v>2</v>
      </c>
      <c r="Q219" s="120">
        <v>3</v>
      </c>
      <c r="R219" s="120">
        <v>4</v>
      </c>
      <c r="S219" s="120">
        <v>5</v>
      </c>
      <c r="T219" s="120">
        <v>2</v>
      </c>
      <c r="U219" s="120">
        <v>3</v>
      </c>
      <c r="V219" s="120">
        <v>2</v>
      </c>
      <c r="W219" s="120">
        <v>4</v>
      </c>
      <c r="X219" s="89">
        <v>3</v>
      </c>
      <c r="Y219" s="10">
        <f t="shared" si="142"/>
        <v>28</v>
      </c>
      <c r="Z219" s="9"/>
      <c r="AA219" s="79">
        <f t="shared" si="155"/>
        <v>3.8</v>
      </c>
      <c r="AB219" s="31">
        <f t="shared" si="143"/>
        <v>5</v>
      </c>
      <c r="AC219" s="120">
        <v>4</v>
      </c>
      <c r="AD219" s="31">
        <f t="shared" si="144"/>
        <v>3</v>
      </c>
      <c r="AE219" s="120">
        <v>4</v>
      </c>
      <c r="AF219" s="329">
        <f t="shared" si="145"/>
        <v>3</v>
      </c>
      <c r="AG219" s="296">
        <f t="shared" si="146"/>
        <v>19</v>
      </c>
      <c r="AH219" s="16"/>
      <c r="AI219" s="79">
        <f t="shared" ref="AI219" si="160">AVERAGE(AJ219:AN219)</f>
        <v>5</v>
      </c>
      <c r="AJ219" s="6">
        <v>6</v>
      </c>
      <c r="AK219" s="6">
        <v>5</v>
      </c>
      <c r="AL219" s="6">
        <v>6</v>
      </c>
      <c r="AM219" s="6">
        <v>4</v>
      </c>
      <c r="AN219" s="15">
        <v>4</v>
      </c>
      <c r="AO219" s="296">
        <f t="shared" si="147"/>
        <v>25</v>
      </c>
      <c r="AP219" s="16"/>
      <c r="AQ219" s="79">
        <f t="shared" si="157"/>
        <v>2.75</v>
      </c>
      <c r="AR219" s="31">
        <f t="shared" si="148"/>
        <v>3</v>
      </c>
      <c r="AS219" s="120">
        <v>3</v>
      </c>
      <c r="AT219" s="31">
        <f t="shared" si="149"/>
        <v>2</v>
      </c>
      <c r="AU219" s="248">
        <f t="shared" si="149"/>
        <v>3</v>
      </c>
      <c r="AV219" s="332">
        <f t="shared" si="158"/>
        <v>11</v>
      </c>
      <c r="AW219" s="16"/>
      <c r="AX219" s="16"/>
      <c r="AY219" s="79">
        <f t="shared" si="151"/>
        <v>4.5</v>
      </c>
      <c r="AZ219" s="120">
        <v>4</v>
      </c>
      <c r="BA219" s="61">
        <f t="shared" si="152"/>
        <v>5</v>
      </c>
      <c r="BB219" s="130">
        <f t="shared" si="154"/>
        <v>9</v>
      </c>
      <c r="BD219" s="233">
        <f t="shared" si="153"/>
        <v>3.6935185185185184</v>
      </c>
    </row>
    <row r="220" spans="1:56" ht="15.75" customHeight="1">
      <c r="A220" s="7"/>
      <c r="B220" s="518"/>
      <c r="C220" s="80">
        <f>AVERAGE(D220:L220)</f>
        <v>4.0166666666666675</v>
      </c>
      <c r="D220" s="81">
        <f t="shared" ref="D220:L220" si="161">AVERAGE(D200:D219)</f>
        <v>4.75</v>
      </c>
      <c r="E220" s="82">
        <f t="shared" si="161"/>
        <v>4.3</v>
      </c>
      <c r="F220" s="82">
        <f t="shared" si="161"/>
        <v>3.6</v>
      </c>
      <c r="G220" s="82">
        <f t="shared" si="161"/>
        <v>3.45</v>
      </c>
      <c r="H220" s="82">
        <f t="shared" si="161"/>
        <v>2.85</v>
      </c>
      <c r="I220" s="82">
        <f t="shared" si="161"/>
        <v>4.55</v>
      </c>
      <c r="J220" s="82">
        <f t="shared" si="161"/>
        <v>3.85</v>
      </c>
      <c r="K220" s="82">
        <f t="shared" si="161"/>
        <v>4.45</v>
      </c>
      <c r="L220" s="83">
        <f t="shared" si="161"/>
        <v>4.3499999999999996</v>
      </c>
      <c r="M220" s="337"/>
      <c r="N220" s="341"/>
      <c r="O220" s="280">
        <f>AVERAGE(P220:X220)</f>
        <v>5.1277777777777773</v>
      </c>
      <c r="P220" s="82">
        <f t="shared" ref="P220:X220" si="162">AVERAGE(P200:P219)</f>
        <v>4.45</v>
      </c>
      <c r="Q220" s="82">
        <f t="shared" si="162"/>
        <v>4.9000000000000004</v>
      </c>
      <c r="R220" s="82">
        <f t="shared" si="162"/>
        <v>5.7</v>
      </c>
      <c r="S220" s="82">
        <f t="shared" si="162"/>
        <v>4.9000000000000004</v>
      </c>
      <c r="T220" s="82">
        <f t="shared" si="162"/>
        <v>5.05</v>
      </c>
      <c r="U220" s="82">
        <f t="shared" si="162"/>
        <v>5.8</v>
      </c>
      <c r="V220" s="82">
        <f t="shared" si="162"/>
        <v>5.9</v>
      </c>
      <c r="W220" s="82">
        <f t="shared" si="162"/>
        <v>4.55</v>
      </c>
      <c r="X220" s="82">
        <f t="shared" si="162"/>
        <v>4.9000000000000004</v>
      </c>
      <c r="Y220" s="11"/>
      <c r="Z220" s="9"/>
      <c r="AA220" s="80">
        <f>AVERAGE(AB220:AF220)</f>
        <v>2.4</v>
      </c>
      <c r="AB220" s="82">
        <f>AVERAGE(AB200:AB219)</f>
        <v>2.65</v>
      </c>
      <c r="AC220" s="82">
        <f>AVERAGE(AC200:AC219)</f>
        <v>2.35</v>
      </c>
      <c r="AD220" s="82">
        <f>AVERAGE(AD200:AD219)</f>
        <v>2.35</v>
      </c>
      <c r="AE220" s="82">
        <f>AVERAGE(AE200:AE219)</f>
        <v>2.9</v>
      </c>
      <c r="AF220" s="83">
        <f>AVERAGE(AF200:AF219)</f>
        <v>1.75</v>
      </c>
      <c r="AG220" s="16"/>
      <c r="AH220" s="16"/>
      <c r="AI220" s="80">
        <f>AVERAGE(AJ220:AN220)</f>
        <v>3.0700000000000003</v>
      </c>
      <c r="AJ220" s="82">
        <f>AVERAGE(AJ200:AJ219)</f>
        <v>3.95</v>
      </c>
      <c r="AK220" s="82">
        <f>AVERAGE(AK200:AK219)</f>
        <v>3.35</v>
      </c>
      <c r="AL220" s="82">
        <f>AVERAGE(AL200:AL219)</f>
        <v>2.5499999999999998</v>
      </c>
      <c r="AM220" s="82">
        <f>AVERAGE(AM200:AM219)</f>
        <v>2.15</v>
      </c>
      <c r="AN220" s="83">
        <f>AVERAGE(AN200:AN219)</f>
        <v>3.35</v>
      </c>
      <c r="AO220" s="16"/>
      <c r="AP220" s="16"/>
      <c r="AQ220" s="80">
        <f>AVERAGE(AR220:AU220)</f>
        <v>3.7124999999999999</v>
      </c>
      <c r="AR220" s="81">
        <f>AVERAGE(AR200:AR219)</f>
        <v>3.55</v>
      </c>
      <c r="AS220" s="82">
        <f>AVERAGE(AS200:AS219)</f>
        <v>3.3</v>
      </c>
      <c r="AT220" s="82">
        <f>AVERAGE(AT200:AT219)</f>
        <v>3.5</v>
      </c>
      <c r="AU220" s="83">
        <f>AVERAGE(AU200:AU219)</f>
        <v>4.5</v>
      </c>
      <c r="AV220" s="16"/>
      <c r="AW220" s="16"/>
      <c r="AX220" s="16"/>
      <c r="AY220" s="80">
        <f t="shared" si="151"/>
        <v>3.95</v>
      </c>
      <c r="AZ220" s="81">
        <f>AVERAGE(AZ200:AZ219)</f>
        <v>3.9</v>
      </c>
      <c r="BA220" s="83">
        <f>AVERAGE(BA200:BA219)</f>
        <v>4</v>
      </c>
    </row>
    <row r="221" spans="1:56" ht="15.75" customHeight="1">
      <c r="A221" s="47"/>
      <c r="B221" s="519"/>
      <c r="C221" s="297" t="s">
        <v>160</v>
      </c>
      <c r="D221" s="298">
        <f t="shared" ref="D221:L221" si="163">_xlfn.VAR.P(D200:D219)</f>
        <v>1.2875000000000001</v>
      </c>
      <c r="E221" s="299">
        <f t="shared" si="163"/>
        <v>2.81</v>
      </c>
      <c r="F221" s="299">
        <f t="shared" si="163"/>
        <v>1.24</v>
      </c>
      <c r="G221" s="299">
        <f t="shared" si="163"/>
        <v>4.3475000000000001</v>
      </c>
      <c r="H221" s="299">
        <f t="shared" si="163"/>
        <v>2.0274999999999999</v>
      </c>
      <c r="I221" s="299">
        <f t="shared" si="163"/>
        <v>1.8474999999999999</v>
      </c>
      <c r="J221" s="299">
        <f t="shared" si="163"/>
        <v>2.3275000000000001</v>
      </c>
      <c r="K221" s="299">
        <f t="shared" si="163"/>
        <v>1.9475</v>
      </c>
      <c r="L221" s="291">
        <f t="shared" si="163"/>
        <v>1.9275</v>
      </c>
      <c r="M221" s="342"/>
      <c r="N221" s="132"/>
      <c r="O221" s="297" t="s">
        <v>160</v>
      </c>
      <c r="P221" s="298">
        <f t="shared" ref="P221:X221" si="164">_xlfn.VAR.P(P200:P219)</f>
        <v>2.7475000000000001</v>
      </c>
      <c r="Q221" s="299">
        <f t="shared" si="164"/>
        <v>1.89</v>
      </c>
      <c r="R221" s="299">
        <f t="shared" si="164"/>
        <v>1.21</v>
      </c>
      <c r="S221" s="299">
        <f t="shared" si="164"/>
        <v>1.69</v>
      </c>
      <c r="T221" s="299">
        <f t="shared" si="164"/>
        <v>2.9474999999999998</v>
      </c>
      <c r="U221" s="299">
        <f t="shared" si="164"/>
        <v>2.76</v>
      </c>
      <c r="V221" s="299">
        <f t="shared" si="164"/>
        <v>2.69</v>
      </c>
      <c r="W221" s="299">
        <f t="shared" si="164"/>
        <v>2.9474999999999998</v>
      </c>
      <c r="X221" s="291">
        <f t="shared" si="164"/>
        <v>2.99</v>
      </c>
      <c r="Y221" s="14"/>
      <c r="Z221" s="15"/>
      <c r="AA221" s="297" t="s">
        <v>160</v>
      </c>
      <c r="AB221" s="298">
        <f>_xlfn.VAR.P(AB200:AB219)</f>
        <v>2.6274999999999999</v>
      </c>
      <c r="AC221" s="299">
        <f>_xlfn.VAR.P(AC200:AC219)</f>
        <v>2.0274999999999999</v>
      </c>
      <c r="AD221" s="299">
        <f>_xlfn.VAR.P(AD200:AD219)</f>
        <v>1.6274999999999999</v>
      </c>
      <c r="AE221" s="299">
        <f>_xlfn.VAR.P(AE200:AE219)</f>
        <v>2.99</v>
      </c>
      <c r="AF221" s="299">
        <f>_xlfn.VAR.P(AF200:AF219)</f>
        <v>0.78749999999999998</v>
      </c>
      <c r="AG221" s="16"/>
      <c r="AH221" s="16"/>
      <c r="AI221" s="297" t="s">
        <v>160</v>
      </c>
      <c r="AJ221" s="298">
        <f>_xlfn.VAR.P(AJ200:AJ219)</f>
        <v>2.7475000000000001</v>
      </c>
      <c r="AK221" s="299">
        <f>_xlfn.VAR.P(AK200:AK219)</f>
        <v>2.0274999999999999</v>
      </c>
      <c r="AL221" s="299">
        <f>_xlfn.VAR.P(AL200:AL219)</f>
        <v>3.3475000000000001</v>
      </c>
      <c r="AM221" s="299">
        <f>_xlfn.VAR.P(AM200:AM219)</f>
        <v>2.3275000000000001</v>
      </c>
      <c r="AN221" s="299">
        <f>_xlfn.VAR.P(AN200:AN219)</f>
        <v>2.7275</v>
      </c>
      <c r="AO221" s="3"/>
      <c r="AP221" s="3"/>
      <c r="AQ221" s="297" t="s">
        <v>160</v>
      </c>
      <c r="AR221" s="298">
        <f>_xlfn.VAR.P(AR200:AR219)</f>
        <v>2.3475000000000001</v>
      </c>
      <c r="AS221" s="299">
        <f>_xlfn.VAR.P(AS200:AS219)</f>
        <v>3.01</v>
      </c>
      <c r="AT221" s="299">
        <f>_xlfn.VAR.P(AT200:AT219)</f>
        <v>4.45</v>
      </c>
      <c r="AU221" s="291">
        <f>_xlfn.VAR.P(AU200:AU219)</f>
        <v>2.4500000000000002</v>
      </c>
      <c r="AV221" s="6"/>
      <c r="AW221" s="6"/>
      <c r="AX221" s="6"/>
      <c r="AY221" s="297" t="s">
        <v>160</v>
      </c>
      <c r="AZ221" s="298">
        <f>_xlfn.VAR.P(AZ200:AZ219)</f>
        <v>2.89</v>
      </c>
      <c r="BA221" s="291">
        <f>_xlfn.VAR.P(BA200:BA219)</f>
        <v>3.5</v>
      </c>
    </row>
    <row r="222" spans="1:56" ht="15.75" customHeight="1">
      <c r="Y222" s="16"/>
    </row>
    <row r="225" spans="1:68" ht="15.75" customHeight="1">
      <c r="C225" s="325" t="s">
        <v>107</v>
      </c>
      <c r="D225" s="345">
        <f>AVERAGE(C112:C131)</f>
        <v>4.2722222222222221</v>
      </c>
      <c r="E225" s="288">
        <f>_xlfn.STDEV.S(C112:C131)</f>
        <v>0.90445076653393242</v>
      </c>
      <c r="F225" s="289">
        <f>E225/2</f>
        <v>0.45222538326696621</v>
      </c>
      <c r="O225" s="325" t="s">
        <v>107</v>
      </c>
      <c r="P225" s="345">
        <f>AVERAGE(O112:O131)</f>
        <v>5.0944444444444441</v>
      </c>
      <c r="Q225" s="288">
        <f>_xlfn.STDEV.S(O112:O131)</f>
        <v>0.89926328955296719</v>
      </c>
      <c r="R225" s="289">
        <f>Q225/2</f>
        <v>0.4496316447764836</v>
      </c>
      <c r="AA225" s="325" t="s">
        <v>107</v>
      </c>
      <c r="AB225" s="345">
        <f>AVERAGE(AA112:AA131)</f>
        <v>2.5499999999999998</v>
      </c>
      <c r="AC225" s="288">
        <f>_xlfn.STDEV.S(AA112:AA131)</f>
        <v>1.0216086386314069</v>
      </c>
      <c r="AD225" s="289">
        <f>AC225/2</f>
        <v>0.51080431931570347</v>
      </c>
      <c r="AI225" s="6" t="s">
        <v>107</v>
      </c>
      <c r="AJ225" s="233">
        <f>AVERAGE(AI112:AI131)</f>
        <v>3.8400000000000007</v>
      </c>
      <c r="AK225">
        <f>_xlfn.STDEV.S(AI112:AI131)</f>
        <v>1.1343442343950354</v>
      </c>
      <c r="AL225">
        <f>AK225/2</f>
        <v>0.5671721171975177</v>
      </c>
      <c r="AQ225" s="6" t="s">
        <v>107</v>
      </c>
      <c r="AR225" s="233">
        <f>AVERAGE(AQ112:AQ131)</f>
        <v>4.7625000000000002</v>
      </c>
      <c r="AS225">
        <f>_xlfn.STDEV.S(AQ112:AQ131)</f>
        <v>1.0113663243875894</v>
      </c>
      <c r="AT225">
        <f>AS225/2</f>
        <v>0.50568316219379472</v>
      </c>
      <c r="AY225" s="6" t="s">
        <v>107</v>
      </c>
      <c r="AZ225" s="233">
        <f>AVERAGE(AY112:AY131)</f>
        <v>6.2</v>
      </c>
      <c r="BA225">
        <f>_xlfn.STDEV.S(AY112:AY131)</f>
        <v>0.8175702126616291</v>
      </c>
      <c r="BB225">
        <f>BA225/2</f>
        <v>0.40878510633081455</v>
      </c>
    </row>
    <row r="226" spans="1:68" ht="15.75" customHeight="1">
      <c r="C226" s="43" t="s">
        <v>108</v>
      </c>
      <c r="D226" s="346">
        <f>AVERAGE(C134:C153)</f>
        <v>5.227777777777777</v>
      </c>
      <c r="E226" s="16">
        <f>_xlfn.STDEV.S(C134:C153)</f>
        <v>1.1722783446003644</v>
      </c>
      <c r="F226" s="17">
        <f>E226/2</f>
        <v>0.5861391723001822</v>
      </c>
      <c r="O226" s="43" t="s">
        <v>108</v>
      </c>
      <c r="P226" s="346">
        <f>AVERAGE(O134:O153)</f>
        <v>5.9111111111111097</v>
      </c>
      <c r="Q226" s="16">
        <f>_xlfn.STDEV.S(O134:O153)</f>
        <v>0.91667109692355486</v>
      </c>
      <c r="R226" s="17">
        <f>Q226/2</f>
        <v>0.45833554846177743</v>
      </c>
      <c r="AA226" s="43" t="s">
        <v>108</v>
      </c>
      <c r="AB226" s="346">
        <f>AVERAGE(AA134:AA153)</f>
        <v>2.19</v>
      </c>
      <c r="AC226" s="16">
        <f>_xlfn.STDEV.S(AA134:AA153)</f>
        <v>0.96130393901091193</v>
      </c>
      <c r="AD226" s="17">
        <f>AC226/2</f>
        <v>0.48065196950545597</v>
      </c>
      <c r="AI226" s="6" t="s">
        <v>108</v>
      </c>
      <c r="AJ226" s="233">
        <f>AVERAGE(AI134:AI153)</f>
        <v>2.7600000000000002</v>
      </c>
      <c r="AK226">
        <f>_xlfn.STDEV.S(AI134:AI153)</f>
        <v>1.1137419147323038</v>
      </c>
      <c r="AL226">
        <f>AK226/2</f>
        <v>0.55687095736615189</v>
      </c>
      <c r="AQ226" s="6" t="s">
        <v>108</v>
      </c>
      <c r="AR226" s="233">
        <f>AVERAGE(AQ134:AQ153)</f>
        <v>4.7750000000000004</v>
      </c>
      <c r="AS226">
        <f>_xlfn.STDEV.S(AQ134:AQ153)</f>
        <v>1.2298373876248845</v>
      </c>
      <c r="AT226">
        <f>AS226/2</f>
        <v>0.61491869381244224</v>
      </c>
      <c r="AY226" s="6" t="s">
        <v>108</v>
      </c>
      <c r="AZ226" s="233">
        <f>AVERAGE(AY134:AY153)</f>
        <v>6.45</v>
      </c>
      <c r="BA226">
        <f>_xlfn.STDEV.S(AY134:AY153)</f>
        <v>0.70524351897244253</v>
      </c>
      <c r="BB226">
        <f>BA226/2</f>
        <v>0.35262175948622126</v>
      </c>
    </row>
    <row r="227" spans="1:68" ht="15.75" customHeight="1">
      <c r="C227" s="43" t="s">
        <v>109</v>
      </c>
      <c r="D227" s="346">
        <f>AVERAGE(C156:C175)</f>
        <v>2.4444444444444446</v>
      </c>
      <c r="E227" s="16">
        <f>_xlfn.STDEV.S(C156:C175)</f>
        <v>1.0106643830306399</v>
      </c>
      <c r="F227" s="17">
        <f>E227/2</f>
        <v>0.50533219151531994</v>
      </c>
      <c r="O227" s="43" t="s">
        <v>109</v>
      </c>
      <c r="P227" s="346">
        <f>AVERAGE(O156:O175)</f>
        <v>3.6671111111111117</v>
      </c>
      <c r="Q227" s="16">
        <f>_xlfn.STDEV.S(O156:O175)</f>
        <v>1.2334943470051103</v>
      </c>
      <c r="R227" s="17">
        <f>Q227/2</f>
        <v>0.61674717350255515</v>
      </c>
      <c r="AA227" s="43" t="s">
        <v>109</v>
      </c>
      <c r="AB227" s="346">
        <f>AVERAGE(AA156:AA175)</f>
        <v>3.4</v>
      </c>
      <c r="AC227" s="16">
        <f>_xlfn.STDEV.S(AA156:AA175)</f>
        <v>0.9602631218358314</v>
      </c>
      <c r="AD227" s="17">
        <f>AC227/2</f>
        <v>0.4801315609179157</v>
      </c>
      <c r="AI227" s="6" t="s">
        <v>109</v>
      </c>
      <c r="AJ227" s="233">
        <f>AVERAGE(AI156:AI175)</f>
        <v>4.3499999999999996</v>
      </c>
      <c r="AK227">
        <f>_xlfn.STDEV.S(AI156:AI175)</f>
        <v>1.3216815445723509</v>
      </c>
      <c r="AL227">
        <f>AK227/2</f>
        <v>0.66084077228617544</v>
      </c>
      <c r="AQ227" s="6" t="s">
        <v>109</v>
      </c>
      <c r="AR227" s="233">
        <f>AVERAGE(AQ156:AQ175)</f>
        <v>2.8125</v>
      </c>
      <c r="AS227">
        <f>_xlfn.STDEV.S(AQ156:AQ175)</f>
        <v>0.76894921466689992</v>
      </c>
      <c r="AT227">
        <f>AS227/2</f>
        <v>0.38447460733344996</v>
      </c>
      <c r="AY227" s="6" t="s">
        <v>109</v>
      </c>
      <c r="AZ227" s="233">
        <f>AVERAGE(AY156:AY175)</f>
        <v>6.1749999999999998</v>
      </c>
      <c r="BA227">
        <f>_xlfn.STDEV.S(AY156:AY175)</f>
        <v>0.9357659401457421</v>
      </c>
      <c r="BB227">
        <f>BA227/2</f>
        <v>0.46788297007287105</v>
      </c>
    </row>
    <row r="228" spans="1:68" ht="15.75" customHeight="1">
      <c r="A228" s="6"/>
      <c r="C228" s="43" t="s">
        <v>110</v>
      </c>
      <c r="D228" s="346">
        <f>AVERAGE(C178:C197)</f>
        <v>5.4722222222222223</v>
      </c>
      <c r="E228" s="16">
        <f>_xlfn.STDEV.S(C178:C197)</f>
        <v>0.55482407985247495</v>
      </c>
      <c r="F228" s="17">
        <f>E228/2</f>
        <v>0.27741203992623747</v>
      </c>
      <c r="O228" s="43" t="s">
        <v>110</v>
      </c>
      <c r="P228" s="346">
        <f>AVERAGE(O178:O197)</f>
        <v>5.9111111111111105</v>
      </c>
      <c r="Q228" s="16">
        <f>_xlfn.STDEV.S(O178:O197)</f>
        <v>1.0269911641304841</v>
      </c>
      <c r="R228" s="17">
        <f>Q228/2</f>
        <v>0.51349558206524204</v>
      </c>
      <c r="AA228" s="43" t="s">
        <v>110</v>
      </c>
      <c r="AB228" s="346">
        <f>AVERAGE(AA178:AA197)</f>
        <v>2.17</v>
      </c>
      <c r="AC228" s="16">
        <f>_xlfn.STDEV.S(AA178:AA197)</f>
        <v>0.76302721204147761</v>
      </c>
      <c r="AD228" s="17">
        <f>AC228/2</f>
        <v>0.3815136060207388</v>
      </c>
      <c r="AI228" s="6" t="s">
        <v>110</v>
      </c>
      <c r="AJ228" s="233">
        <f>AVERAGE(AI178:AI197)</f>
        <v>2.4099999999999997</v>
      </c>
      <c r="AK228">
        <f>_xlfn.STDEV.S(AI178:AI197)</f>
        <v>0.95250362618456164</v>
      </c>
      <c r="AL228">
        <f>AK228/2</f>
        <v>0.47625181309228082</v>
      </c>
      <c r="AQ228" s="6" t="s">
        <v>110</v>
      </c>
      <c r="AR228" s="233">
        <f>AVERAGE(AQ178:AQ197)</f>
        <v>4.8624999999999998</v>
      </c>
      <c r="AS228">
        <f>_xlfn.STDEV.S(AQ178:AQ197)</f>
        <v>0.92293510634622367</v>
      </c>
      <c r="AT228">
        <f>AS228/2</f>
        <v>0.46146755317311183</v>
      </c>
      <c r="AY228" s="6" t="s">
        <v>110</v>
      </c>
      <c r="AZ228" s="233">
        <f>AVERAGE(AY178:AY197)</f>
        <v>3.45</v>
      </c>
      <c r="BA228">
        <f>_xlfn.STDEV.S(AY178:AY197)</f>
        <v>1.4039418191573847</v>
      </c>
      <c r="BB228">
        <f>BA228/2</f>
        <v>0.70197090957869235</v>
      </c>
      <c r="BK228" s="6"/>
      <c r="BL228" s="6"/>
      <c r="BM228" s="6"/>
      <c r="BN228" s="6"/>
      <c r="BO228" s="6"/>
      <c r="BP228" s="6"/>
    </row>
    <row r="229" spans="1:68" ht="15.75" customHeight="1">
      <c r="C229" s="327" t="s">
        <v>161</v>
      </c>
      <c r="D229" s="347">
        <f>AVERAGE(C200:C219)</f>
        <v>4.0166666666666657</v>
      </c>
      <c r="E229" s="58">
        <f>_xlfn.STDEV.S(C200:C219)</f>
        <v>1.0185256069219957</v>
      </c>
      <c r="F229" s="45">
        <f>E229/2</f>
        <v>0.50926280346099784</v>
      </c>
      <c r="O229" s="327" t="s">
        <v>161</v>
      </c>
      <c r="P229" s="347">
        <f>AVERAGE(O200:O219)</f>
        <v>5.1277777777777782</v>
      </c>
      <c r="Q229" s="58">
        <f>_xlfn.STDEV.S(O200:O219)</f>
        <v>1.1799026402275097</v>
      </c>
      <c r="R229" s="45">
        <f>Q229/2</f>
        <v>0.58995132011375484</v>
      </c>
      <c r="AA229" s="327" t="s">
        <v>161</v>
      </c>
      <c r="AB229" s="347">
        <f>AVERAGE(AA200:AA219)</f>
        <v>2.4000000000000004</v>
      </c>
      <c r="AC229" s="58">
        <f>_xlfn.STDEV.S(AA200:AA219)</f>
        <v>0.91995423227119399</v>
      </c>
      <c r="AD229" s="45">
        <f>AC229/2</f>
        <v>0.459977116135597</v>
      </c>
      <c r="AI229" s="6" t="s">
        <v>161</v>
      </c>
      <c r="AJ229" s="233">
        <f>AVERAGE(AI200:AI219)</f>
        <v>3.0700000000000007</v>
      </c>
      <c r="AK229">
        <f>_xlfn.STDEV.S(AI200:AI219)</f>
        <v>1.1828155526450199</v>
      </c>
      <c r="AL229">
        <f>AK229/2</f>
        <v>0.59140777632250996</v>
      </c>
      <c r="AQ229" s="6" t="s">
        <v>161</v>
      </c>
      <c r="AR229" s="233">
        <f>AVERAGE(AQ200:AQ219)</f>
        <v>3.7124999999999999</v>
      </c>
      <c r="AS229">
        <f>_xlfn.STDEV.S(AQ200:AQ219)</f>
        <v>1.2728826588330502</v>
      </c>
      <c r="AT229">
        <f>AS229/2</f>
        <v>0.63644132941652509</v>
      </c>
      <c r="AY229" s="6" t="s">
        <v>161</v>
      </c>
      <c r="AZ229" s="233">
        <f>AVERAGE(AY200:AY219)</f>
        <v>3.95</v>
      </c>
      <c r="BA229">
        <f>_xlfn.STDEV.S(AY200:AY219)</f>
        <v>1.8056927523223527</v>
      </c>
      <c r="BB229">
        <f>BA229/2</f>
        <v>0.90284637616117636</v>
      </c>
      <c r="BK229" s="6"/>
      <c r="BL229" s="6"/>
      <c r="BM229" s="6"/>
      <c r="BN229" s="6"/>
      <c r="BO229" s="6"/>
      <c r="BP229" s="6"/>
    </row>
    <row r="232" spans="1:68" ht="15.75" customHeight="1">
      <c r="AS232" s="6"/>
      <c r="AT232" s="6"/>
      <c r="AU232" s="6"/>
      <c r="AV232" s="6"/>
      <c r="AW232" s="6"/>
      <c r="AX232" s="6"/>
      <c r="AY232" s="6"/>
      <c r="BK232" s="6"/>
      <c r="BL232" s="6"/>
      <c r="BM232" s="6"/>
      <c r="BN232" s="6"/>
      <c r="BO232" s="6"/>
      <c r="BP232" s="6"/>
    </row>
    <row r="248" spans="1:57" ht="15.75" customHeight="1">
      <c r="C248" s="304" t="s">
        <v>162</v>
      </c>
      <c r="D248" s="290">
        <v>9</v>
      </c>
      <c r="N248" s="16"/>
      <c r="O248" s="304" t="s">
        <v>162</v>
      </c>
      <c r="P248" s="290">
        <v>9</v>
      </c>
      <c r="Y248" s="16"/>
      <c r="Z248" s="16"/>
      <c r="AA248" s="304" t="s">
        <v>162</v>
      </c>
      <c r="AB248" s="290">
        <v>5</v>
      </c>
      <c r="AH248" s="16"/>
      <c r="AI248" s="304" t="s">
        <v>162</v>
      </c>
      <c r="AJ248" s="290">
        <v>5</v>
      </c>
      <c r="AP248" s="16"/>
      <c r="AQ248" s="304" t="s">
        <v>162</v>
      </c>
      <c r="AR248" s="290">
        <v>4</v>
      </c>
      <c r="AY248" s="304" t="s">
        <v>162</v>
      </c>
      <c r="AZ248" s="325">
        <v>2</v>
      </c>
      <c r="BA248" s="6"/>
      <c r="BB248" s="6"/>
      <c r="BC248" s="6"/>
      <c r="BD248" s="6"/>
      <c r="BE248" s="6"/>
    </row>
    <row r="249" spans="1:57" ht="15.75" customHeight="1">
      <c r="A249" s="14"/>
      <c r="B249" s="16"/>
      <c r="C249" s="303" t="s">
        <v>163</v>
      </c>
      <c r="D249" s="285">
        <f>D248-1</f>
        <v>8</v>
      </c>
      <c r="E249" s="16"/>
      <c r="F249" s="16"/>
      <c r="G249" s="16"/>
      <c r="H249" s="16"/>
      <c r="I249" s="16"/>
      <c r="J249" s="16"/>
      <c r="K249" s="16"/>
      <c r="L249" s="16"/>
      <c r="N249" s="16"/>
      <c r="O249" s="303" t="s">
        <v>163</v>
      </c>
      <c r="P249" s="285">
        <f>P248-1</f>
        <v>8</v>
      </c>
      <c r="Q249" s="16"/>
      <c r="R249" s="16"/>
      <c r="S249" s="16"/>
      <c r="T249" s="16"/>
      <c r="U249" s="16"/>
      <c r="W249" s="16"/>
      <c r="X249" s="16"/>
      <c r="Y249" s="16"/>
      <c r="Z249" s="16"/>
      <c r="AA249" s="303" t="s">
        <v>163</v>
      </c>
      <c r="AB249" s="285">
        <f>AB248-1</f>
        <v>4</v>
      </c>
      <c r="AC249" s="16"/>
      <c r="AD249" s="16"/>
      <c r="AE249" s="16"/>
      <c r="AF249" s="16"/>
      <c r="AG249" s="16"/>
      <c r="AH249" s="16"/>
      <c r="AI249" s="303" t="s">
        <v>163</v>
      </c>
      <c r="AJ249" s="285">
        <f>AJ248-1</f>
        <v>4</v>
      </c>
      <c r="AK249" s="16"/>
      <c r="AL249" s="16"/>
      <c r="AM249" s="16"/>
      <c r="AN249" s="16"/>
      <c r="AO249" s="16"/>
      <c r="AP249" s="16"/>
      <c r="AQ249" s="303" t="s">
        <v>163</v>
      </c>
      <c r="AR249" s="285">
        <f>AR248-1</f>
        <v>3</v>
      </c>
      <c r="AS249" s="16"/>
      <c r="AT249" s="16"/>
      <c r="AU249" s="16"/>
      <c r="AV249" s="16"/>
      <c r="AW249" s="16"/>
      <c r="AX249" s="16"/>
      <c r="AY249" s="303" t="s">
        <v>163</v>
      </c>
      <c r="AZ249" s="292">
        <f>AZ248-1</f>
        <v>1</v>
      </c>
      <c r="BA249" s="6"/>
      <c r="BB249" s="6"/>
      <c r="BC249" s="6"/>
      <c r="BD249" s="6"/>
      <c r="BE249" s="6"/>
    </row>
    <row r="250" spans="1:57" ht="15.75" customHeight="1">
      <c r="A250" s="14"/>
      <c r="B250" s="16"/>
      <c r="C250" s="305" t="s">
        <v>164</v>
      </c>
      <c r="D250" s="130">
        <f>D248/D249</f>
        <v>1.125</v>
      </c>
      <c r="E250" s="16"/>
      <c r="H250" s="16"/>
      <c r="I250" s="16"/>
      <c r="J250" s="16"/>
      <c r="K250" s="16"/>
      <c r="L250" s="16"/>
      <c r="N250" s="16"/>
      <c r="O250" s="303" t="s">
        <v>164</v>
      </c>
      <c r="P250" s="285">
        <f>P248/P249</f>
        <v>1.125</v>
      </c>
      <c r="Q250" s="16"/>
      <c r="R250" s="16"/>
      <c r="S250" s="16"/>
      <c r="T250" s="16"/>
      <c r="U250" s="16"/>
      <c r="W250" s="16"/>
      <c r="X250" s="16"/>
      <c r="Y250" s="16"/>
      <c r="Z250" s="16"/>
      <c r="AA250" s="303" t="s">
        <v>164</v>
      </c>
      <c r="AB250" s="285">
        <f>AB248/AB249</f>
        <v>1.25</v>
      </c>
      <c r="AC250" s="16"/>
      <c r="AD250" s="16"/>
      <c r="AE250" s="16"/>
      <c r="AF250" s="16"/>
      <c r="AG250" s="16"/>
      <c r="AH250" s="16"/>
      <c r="AI250" s="303" t="s">
        <v>164</v>
      </c>
      <c r="AJ250" s="285">
        <f>AJ248/AJ249</f>
        <v>1.25</v>
      </c>
      <c r="AK250" s="16"/>
      <c r="AL250" s="16"/>
      <c r="AM250" s="16"/>
      <c r="AN250" s="16"/>
      <c r="AO250" s="16"/>
      <c r="AP250" s="16"/>
      <c r="AQ250" s="303" t="s">
        <v>164</v>
      </c>
      <c r="AR250" s="285">
        <f>AR248/AR249</f>
        <v>1.3333333333333333</v>
      </c>
      <c r="AS250" s="16"/>
      <c r="AT250" s="16"/>
      <c r="AU250" s="16"/>
      <c r="AV250" s="16"/>
      <c r="AW250" s="16"/>
      <c r="AX250" s="16"/>
      <c r="AY250" s="305" t="s">
        <v>164</v>
      </c>
      <c r="AZ250" s="327">
        <f>AZ248/AZ249</f>
        <v>2</v>
      </c>
      <c r="BA250" s="6"/>
      <c r="BB250" s="6"/>
      <c r="BC250" s="6"/>
      <c r="BD250" s="6"/>
      <c r="BE250" s="6"/>
    </row>
    <row r="251" spans="1:57" ht="15.75" customHeight="1">
      <c r="A251" s="14"/>
      <c r="B251" s="16"/>
      <c r="C251" s="16"/>
      <c r="D251" s="16"/>
      <c r="E251" s="16"/>
      <c r="H251" s="16"/>
      <c r="I251" s="16"/>
      <c r="J251" s="16"/>
      <c r="K251" s="16"/>
      <c r="L251" s="16"/>
      <c r="N251" s="16"/>
      <c r="O251" s="16"/>
      <c r="P251" s="16"/>
      <c r="Q251" s="16"/>
      <c r="R251" s="16"/>
      <c r="S251" s="16"/>
      <c r="T251" s="16"/>
      <c r="U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  <c r="AJ251" s="16"/>
      <c r="AK251" s="16"/>
      <c r="AL251" s="16"/>
      <c r="AM251" s="16"/>
      <c r="AN251" s="16"/>
      <c r="AO251" s="16"/>
      <c r="AP251" s="16"/>
      <c r="AQ251" s="16"/>
      <c r="AR251" s="16"/>
      <c r="AS251" s="16"/>
      <c r="AT251" s="16"/>
      <c r="AU251" s="16"/>
      <c r="AV251" s="16"/>
      <c r="AW251" s="16"/>
      <c r="AX251" s="16"/>
      <c r="AY251" s="6"/>
      <c r="AZ251" s="6"/>
      <c r="BA251" s="6"/>
      <c r="BB251" s="6"/>
      <c r="BC251" s="6"/>
      <c r="BD251" s="6"/>
      <c r="BE251" s="6"/>
    </row>
    <row r="252" spans="1:57" ht="15.75" customHeight="1">
      <c r="A252" s="14"/>
      <c r="B252" s="16"/>
      <c r="C252" s="16"/>
      <c r="D252" s="526" t="s">
        <v>165</v>
      </c>
      <c r="E252" s="527"/>
      <c r="F252" s="526" t="s">
        <v>166</v>
      </c>
      <c r="G252" s="527"/>
      <c r="H252" s="526" t="s">
        <v>167</v>
      </c>
      <c r="I252" s="527"/>
      <c r="J252" s="16"/>
      <c r="K252" s="16"/>
      <c r="L252" s="16"/>
      <c r="N252" s="16"/>
      <c r="O252" s="16"/>
      <c r="P252" s="526" t="s">
        <v>165</v>
      </c>
      <c r="Q252" s="527"/>
      <c r="R252" s="526" t="s">
        <v>166</v>
      </c>
      <c r="S252" s="527"/>
      <c r="T252" s="526" t="s">
        <v>167</v>
      </c>
      <c r="U252" s="527"/>
      <c r="W252" s="16"/>
      <c r="X252" s="16"/>
      <c r="Y252" s="16"/>
      <c r="Z252" s="16"/>
      <c r="AA252" s="16"/>
      <c r="AB252" s="526" t="s">
        <v>165</v>
      </c>
      <c r="AC252" s="527"/>
      <c r="AD252" s="526" t="s">
        <v>166</v>
      </c>
      <c r="AE252" s="527"/>
      <c r="AF252" s="526" t="s">
        <v>167</v>
      </c>
      <c r="AG252" s="527"/>
      <c r="AH252" s="16"/>
      <c r="AI252" s="16"/>
      <c r="AJ252" s="526" t="s">
        <v>165</v>
      </c>
      <c r="AK252" s="527"/>
      <c r="AL252" s="526" t="s">
        <v>166</v>
      </c>
      <c r="AM252" s="527"/>
      <c r="AN252" s="526" t="s">
        <v>167</v>
      </c>
      <c r="AO252" s="527"/>
      <c r="AP252" s="16"/>
      <c r="AQ252" s="16"/>
      <c r="AR252" s="526" t="s">
        <v>165</v>
      </c>
      <c r="AS252" s="527"/>
      <c r="AT252" s="526" t="s">
        <v>166</v>
      </c>
      <c r="AU252" s="527"/>
      <c r="AV252" s="526" t="s">
        <v>167</v>
      </c>
      <c r="AW252" s="527"/>
      <c r="AX252" s="302"/>
      <c r="AY252" s="6"/>
      <c r="AZ252" s="526" t="s">
        <v>165</v>
      </c>
      <c r="BA252" s="539"/>
      <c r="BB252" s="540" t="s">
        <v>166</v>
      </c>
      <c r="BC252" s="539"/>
      <c r="BD252" s="540" t="s">
        <v>167</v>
      </c>
      <c r="BE252" s="539"/>
    </row>
    <row r="253" spans="1:57" ht="15.75" customHeight="1">
      <c r="C253" s="508" t="s">
        <v>107</v>
      </c>
      <c r="D253" s="536">
        <f>SUM(D133:L133)</f>
        <v>16.297499999999999</v>
      </c>
      <c r="E253" s="537"/>
      <c r="F253" s="534">
        <f>_xlfn.VAR.P(M112:M131)</f>
        <v>62.947499999999998</v>
      </c>
      <c r="G253" s="535"/>
      <c r="H253" s="528">
        <f>D250*(1-D253/F253)</f>
        <v>0.83373048969379249</v>
      </c>
      <c r="I253" s="529"/>
      <c r="K253" s="16"/>
      <c r="L253" s="16"/>
      <c r="N253" s="16"/>
      <c r="O253" s="508" t="s">
        <v>107</v>
      </c>
      <c r="P253" s="538">
        <f>SUM(P133:X133)</f>
        <v>15.6525</v>
      </c>
      <c r="Q253" s="537"/>
      <c r="R253" s="534">
        <f>_xlfn.VAR.P(Y112:Y131)</f>
        <v>62.227499999999999</v>
      </c>
      <c r="S253" s="535"/>
      <c r="T253" s="528">
        <f>P250*(1-P253/R253)</f>
        <v>0.84202121248644091</v>
      </c>
      <c r="U253" s="529"/>
      <c r="W253" s="16"/>
      <c r="X253" s="16"/>
      <c r="Y253" s="16"/>
      <c r="Z253" s="16"/>
      <c r="AA253" s="508" t="s">
        <v>107</v>
      </c>
      <c r="AB253" s="538">
        <f>SUM(AB133:AF133)</f>
        <v>12.372499999999999</v>
      </c>
      <c r="AC253" s="537"/>
      <c r="AD253" s="534">
        <f>_xlfn.VAR.P(AG112:AG131)</f>
        <v>24.787500000000001</v>
      </c>
      <c r="AE253" s="535"/>
      <c r="AF253" s="528">
        <f>AB250*(1-AB253/AD253)</f>
        <v>0.62607160867372669</v>
      </c>
      <c r="AG253" s="529"/>
      <c r="AH253" s="16"/>
      <c r="AI253" s="508" t="s">
        <v>107</v>
      </c>
      <c r="AJ253" s="538">
        <f>SUM(AJ133:AN133)</f>
        <v>10.385</v>
      </c>
      <c r="AK253" s="537"/>
      <c r="AL253" s="534">
        <f>_xlfn.VAR.P(AO112:AO131)</f>
        <v>30.56</v>
      </c>
      <c r="AM253" s="535"/>
      <c r="AN253" s="528">
        <f>AJ250*(1-AJ253/AL253)</f>
        <v>0.82522087696335078</v>
      </c>
      <c r="AO253" s="529"/>
      <c r="AP253" s="16"/>
      <c r="AQ253" s="508" t="s">
        <v>107</v>
      </c>
      <c r="AR253" s="538">
        <f>SUM(AR133:AV133)</f>
        <v>10.557500000000001</v>
      </c>
      <c r="AS253" s="537"/>
      <c r="AT253" s="534">
        <f>_xlfn.VAR.P(AV112:AV131)</f>
        <v>15.547499999999999</v>
      </c>
      <c r="AU253" s="535"/>
      <c r="AV253" s="549">
        <f>AR250*(1-AR253/AT253)</f>
        <v>0.4279358953743902</v>
      </c>
      <c r="AW253" s="550"/>
      <c r="AX253" s="354">
        <v>0.42209999999999998</v>
      </c>
      <c r="AY253" s="508" t="s">
        <v>107</v>
      </c>
      <c r="AZ253" s="541">
        <f>SUM(AZ133:BA133)</f>
        <v>1.375</v>
      </c>
      <c r="BA253" s="542"/>
      <c r="BB253" s="543">
        <f>_xlfn.VAR.P(BB112:BB131)</f>
        <v>2.54</v>
      </c>
      <c r="BC253" s="544"/>
      <c r="BD253" s="545">
        <f>AZ250*(1-AZ253/BB253)</f>
        <v>0.91732283464566922</v>
      </c>
      <c r="BE253" s="546"/>
    </row>
    <row r="254" spans="1:57" ht="15.75" customHeight="1">
      <c r="C254" s="509" t="s">
        <v>108</v>
      </c>
      <c r="D254" s="536">
        <f>SUM(D155:L155)</f>
        <v>22.087500000000002</v>
      </c>
      <c r="E254" s="537"/>
      <c r="F254" s="536">
        <f>_xlfn.VAR.P(M134:M153)</f>
        <v>105.7475</v>
      </c>
      <c r="G254" s="537"/>
      <c r="H254" s="528">
        <f>D250*(1-D254/F254)</f>
        <v>0.89002104068654109</v>
      </c>
      <c r="I254" s="529"/>
      <c r="L254" s="16"/>
      <c r="N254" s="16"/>
      <c r="O254" s="509" t="s">
        <v>108</v>
      </c>
      <c r="P254" s="536">
        <f>SUM(P155:X155)</f>
        <v>13.814999999999998</v>
      </c>
      <c r="Q254" s="537"/>
      <c r="R254" s="536">
        <f>_xlfn.VAR.P(Y134:Y153)</f>
        <v>64.66</v>
      </c>
      <c r="S254" s="537"/>
      <c r="T254" s="528">
        <f>P250*(1-P254/R254)</f>
        <v>0.88463694710794927</v>
      </c>
      <c r="U254" s="529"/>
      <c r="W254" s="16"/>
      <c r="X254" s="16"/>
      <c r="Y254" s="16"/>
      <c r="Z254" s="16"/>
      <c r="AA254" s="509" t="s">
        <v>108</v>
      </c>
      <c r="AB254" s="536">
        <f>SUM(AB155:AF155)</f>
        <v>10.1975</v>
      </c>
      <c r="AC254" s="537"/>
      <c r="AD254" s="536">
        <f>_xlfn.VAR.P(AG134:AG153)</f>
        <v>21.947500000000002</v>
      </c>
      <c r="AE254" s="537"/>
      <c r="AF254" s="528">
        <f>AB250*(1-AB254/AD254)</f>
        <v>0.6692106162433078</v>
      </c>
      <c r="AG254" s="529"/>
      <c r="AH254" s="16"/>
      <c r="AI254" s="509" t="s">
        <v>108</v>
      </c>
      <c r="AJ254" s="536">
        <f>SUM(AJ155:AN155)</f>
        <v>9.8749999999999982</v>
      </c>
      <c r="AK254" s="537"/>
      <c r="AL254" s="536">
        <f>_xlfn.VAR.P(AO134:AO153)</f>
        <v>29.46</v>
      </c>
      <c r="AM254" s="537"/>
      <c r="AN254" s="528">
        <f>AJ250*(1-AJ254/AL254)</f>
        <v>0.83099966055668717</v>
      </c>
      <c r="AO254" s="529"/>
      <c r="AP254" s="16"/>
      <c r="AQ254" s="509" t="s">
        <v>108</v>
      </c>
      <c r="AR254" s="536">
        <f>SUM(AR155:AV155)</f>
        <v>11.965</v>
      </c>
      <c r="AS254" s="537"/>
      <c r="AT254" s="536">
        <f>_xlfn.VAR.P(AV134:AV153)</f>
        <v>22.99</v>
      </c>
      <c r="AU254" s="537"/>
      <c r="AV254" s="528">
        <f>AR250*(1-AR254/AT254)</f>
        <v>0.63940843845150053</v>
      </c>
      <c r="AW254" s="529"/>
      <c r="AX254" s="301"/>
      <c r="AY254" s="509" t="s">
        <v>108</v>
      </c>
      <c r="AZ254" s="551">
        <f>SUM(AZ155:BA155)</f>
        <v>1.175</v>
      </c>
      <c r="BA254" s="552"/>
      <c r="BB254" s="553">
        <f>_xlfn.VAR.P(BB134:BB153)</f>
        <v>1.89</v>
      </c>
      <c r="BC254" s="552"/>
      <c r="BD254" s="528">
        <f>AZ250*(1-AZ254/BB254)</f>
        <v>0.75661375661375652</v>
      </c>
      <c r="BE254" s="529"/>
    </row>
    <row r="255" spans="1:57" ht="15.75" customHeight="1">
      <c r="C255" s="509" t="s">
        <v>109</v>
      </c>
      <c r="D255" s="536">
        <f>SUM(D177:L177)</f>
        <v>19.66</v>
      </c>
      <c r="E255" s="537"/>
      <c r="F255" s="536">
        <f>_xlfn.VAR.P(M156:M175)</f>
        <v>78.599999999999994</v>
      </c>
      <c r="G255" s="537"/>
      <c r="H255" s="528">
        <f>D250*(1-D255/F255)</f>
        <v>0.8436068702290076</v>
      </c>
      <c r="I255" s="529"/>
      <c r="L255" s="16"/>
      <c r="N255" s="16"/>
      <c r="O255" s="509" t="s">
        <v>109</v>
      </c>
      <c r="P255" s="536">
        <f>SUM(P177:X177)</f>
        <v>30.877500000000005</v>
      </c>
      <c r="Q255" s="537"/>
      <c r="R255" s="536">
        <f>_xlfn.VAR.P(Y156:Y175)</f>
        <v>130.88749999999999</v>
      </c>
      <c r="S255" s="537"/>
      <c r="T255" s="528">
        <f>P250*(1-P255/R255)</f>
        <v>0.85960271225288887</v>
      </c>
      <c r="U255" s="529"/>
      <c r="W255" s="16"/>
      <c r="X255" s="16"/>
      <c r="Y255" s="16"/>
      <c r="Z255" s="16"/>
      <c r="AA255" s="509" t="s">
        <v>109</v>
      </c>
      <c r="AB255" s="536">
        <f>SUM(AB177:AF177)</f>
        <v>14.665000000000003</v>
      </c>
      <c r="AC255" s="537"/>
      <c r="AD255" s="536">
        <f>_xlfn.VAR.P(AG156:AG175)</f>
        <v>21.9</v>
      </c>
      <c r="AE255" s="537"/>
      <c r="AF255" s="530">
        <f>AB250*(1-AB255/AD255)</f>
        <v>0.41295662100456598</v>
      </c>
      <c r="AG255" s="531"/>
      <c r="AH255" s="351">
        <v>0.67800000000000005</v>
      </c>
      <c r="AI255" s="509" t="s">
        <v>109</v>
      </c>
      <c r="AJ255" s="536">
        <f>SUM(AJ177:AN177)</f>
        <v>17.932499999999997</v>
      </c>
      <c r="AK255" s="537"/>
      <c r="AL255" s="536">
        <f>_xlfn.VAR.P(AO156:AO175)</f>
        <v>41.487499999999997</v>
      </c>
      <c r="AM255" s="537"/>
      <c r="AN255" s="528">
        <f>AJ250*(1-AJ255/AL255)</f>
        <v>0.7097017173847544</v>
      </c>
      <c r="AO255" s="529"/>
      <c r="AP255" s="16"/>
      <c r="AQ255" s="509" t="s">
        <v>109</v>
      </c>
      <c r="AR255" s="536">
        <f>SUM(AR177:AV177)</f>
        <v>8.1074999999999999</v>
      </c>
      <c r="AS255" s="537"/>
      <c r="AT255" s="536">
        <f>_xlfn.VAR.P(AV156:AV175)</f>
        <v>8.9875000000000007</v>
      </c>
      <c r="AU255" s="537"/>
      <c r="AV255" s="530">
        <f>AR250*(1-AR255/AT255)</f>
        <v>0.13055169216504417</v>
      </c>
      <c r="AW255" s="531"/>
      <c r="AX255" s="353">
        <v>0.56379999999999997</v>
      </c>
      <c r="AY255" s="509" t="s">
        <v>109</v>
      </c>
      <c r="AZ255" s="551">
        <f>SUM(AZ177:BA177)</f>
        <v>2.5875000000000004</v>
      </c>
      <c r="BA255" s="552"/>
      <c r="BB255" s="553">
        <f>_xlfn.VAR.P(BB156:BB175)</f>
        <v>3.3275000000000001</v>
      </c>
      <c r="BC255" s="552"/>
      <c r="BD255" s="528">
        <f>AZ250*(1-AZ255/BB255)</f>
        <v>0.44477836213373378</v>
      </c>
      <c r="BE255" s="529"/>
    </row>
    <row r="256" spans="1:57" ht="15.75" customHeight="1">
      <c r="A256" s="6"/>
      <c r="C256" s="509" t="s">
        <v>110</v>
      </c>
      <c r="D256" s="536">
        <f>SUM(D199:L199)</f>
        <v>16.147499999999997</v>
      </c>
      <c r="E256" s="537"/>
      <c r="F256" s="536">
        <f>_xlfn.VAR.P(M178:M197)</f>
        <v>23.6875</v>
      </c>
      <c r="G256" s="537"/>
      <c r="H256" s="530">
        <f>D250*(1-D256/F256)</f>
        <v>0.35810026385224292</v>
      </c>
      <c r="I256" s="531"/>
      <c r="J256" s="350">
        <v>0.76039999999999996</v>
      </c>
      <c r="L256" s="16"/>
      <c r="N256" s="16"/>
      <c r="O256" s="509" t="s">
        <v>110</v>
      </c>
      <c r="P256" s="536">
        <f>SUM(P199:X199)</f>
        <v>16.420000000000002</v>
      </c>
      <c r="Q256" s="537"/>
      <c r="R256" s="536">
        <f>_xlfn.VAR.P(Y178:Y197)</f>
        <v>81.16</v>
      </c>
      <c r="S256" s="537"/>
      <c r="T256" s="528">
        <f>P250*(1-P256/R256)</f>
        <v>0.897394036471168</v>
      </c>
      <c r="U256" s="529"/>
      <c r="W256" s="16"/>
      <c r="X256" s="16"/>
      <c r="Y256" s="16"/>
      <c r="Z256" s="16"/>
      <c r="AA256" s="509" t="s">
        <v>110</v>
      </c>
      <c r="AB256" s="536">
        <f>SUM(AB199:AF199)</f>
        <v>9.7774999999999999</v>
      </c>
      <c r="AC256" s="537"/>
      <c r="AD256" s="536">
        <f>_xlfn.VAR.P(AG178:AG197)</f>
        <v>13.827500000000001</v>
      </c>
      <c r="AE256" s="537"/>
      <c r="AF256" s="530">
        <f>AB250*(1-AB256/AD256)</f>
        <v>0.36611824263243542</v>
      </c>
      <c r="AG256" s="531"/>
      <c r="AH256" s="352">
        <v>0.43780000000000002</v>
      </c>
      <c r="AI256" s="509" t="s">
        <v>110</v>
      </c>
      <c r="AJ256" s="536">
        <f>SUM(AJ199:AN199)</f>
        <v>8.6624999999999996</v>
      </c>
      <c r="AK256" s="537"/>
      <c r="AL256" s="536">
        <f>_xlfn.VAR.P(AO178:AO197)</f>
        <v>21.547499999999999</v>
      </c>
      <c r="AM256" s="537"/>
      <c r="AN256" s="528">
        <f>AJ250*(1-AJ256/AL256)</f>
        <v>0.74747650539505739</v>
      </c>
      <c r="AO256" s="529"/>
      <c r="AP256" s="16"/>
      <c r="AQ256" s="509" t="s">
        <v>110</v>
      </c>
      <c r="AR256" s="536">
        <f>SUM(AR199:AU199)</f>
        <v>13.3925</v>
      </c>
      <c r="AS256" s="537"/>
      <c r="AT256" s="536">
        <f>_xlfn.VAR.P(AV178:AV197)</f>
        <v>12.9475</v>
      </c>
      <c r="AU256" s="537"/>
      <c r="AV256" s="530">
        <f>AR250*(1-AR256/AT256)</f>
        <v>-4.5826092553260089E-2</v>
      </c>
      <c r="AW256" s="531"/>
      <c r="AX256" s="353">
        <v>0.33169999999999999</v>
      </c>
      <c r="AY256" s="509" t="s">
        <v>110</v>
      </c>
      <c r="AZ256" s="551">
        <f>SUM(AZ199:BA199)</f>
        <v>4.4749999999999996</v>
      </c>
      <c r="BA256" s="552"/>
      <c r="BB256" s="553">
        <f>_xlfn.VAR.P(BB178:BB197)</f>
        <v>7.49</v>
      </c>
      <c r="BC256" s="552"/>
      <c r="BD256" s="528">
        <f>AZ250*(1-AZ256/BB256)</f>
        <v>0.80507343124165565</v>
      </c>
      <c r="BE256" s="529"/>
    </row>
    <row r="257" spans="1:68" ht="15.75" customHeight="1">
      <c r="A257" s="6"/>
      <c r="B257" s="6"/>
      <c r="C257" s="510" t="s">
        <v>161</v>
      </c>
      <c r="D257" s="524">
        <f>SUM(D221:L221)</f>
        <v>19.762499999999999</v>
      </c>
      <c r="E257" s="525"/>
      <c r="F257" s="524">
        <f>_xlfn.VAR.P(M200:M219)</f>
        <v>79.827500000000001</v>
      </c>
      <c r="G257" s="525"/>
      <c r="H257" s="532">
        <f>D250*(1-D257/F257)</f>
        <v>0.84648930506404441</v>
      </c>
      <c r="I257" s="533"/>
      <c r="O257" s="510" t="s">
        <v>161</v>
      </c>
      <c r="P257" s="524">
        <f>SUM(P221:X221)</f>
        <v>21.872500000000002</v>
      </c>
      <c r="Q257" s="525"/>
      <c r="R257" s="524">
        <f>_xlfn.VAR.P(Y200:Y219)</f>
        <v>107.1275</v>
      </c>
      <c r="S257" s="525"/>
      <c r="T257" s="532">
        <f>P250*(1-P257/R257)</f>
        <v>0.89530582716856077</v>
      </c>
      <c r="U257" s="533"/>
      <c r="AA257" s="510" t="s">
        <v>161</v>
      </c>
      <c r="AB257" s="524">
        <f>SUM(AB221:AF221)</f>
        <v>10.059999999999999</v>
      </c>
      <c r="AC257" s="525"/>
      <c r="AD257" s="524">
        <f>_xlfn.VAR.P(AG200:AG219)</f>
        <v>20.100000000000001</v>
      </c>
      <c r="AE257" s="525"/>
      <c r="AF257" s="532">
        <f>AB250*(1-AB257/AD257)</f>
        <v>0.62437810945273653</v>
      </c>
      <c r="AG257" s="533"/>
      <c r="AI257" s="510" t="s">
        <v>161</v>
      </c>
      <c r="AJ257" s="524">
        <f>SUM(AJ221:AN221)</f>
        <v>13.177500000000002</v>
      </c>
      <c r="AK257" s="525"/>
      <c r="AL257" s="524">
        <f>_xlfn.VAR.P(AO200:AO219)</f>
        <v>33.227499999999999</v>
      </c>
      <c r="AM257" s="525"/>
      <c r="AN257" s="532">
        <f>AJ250*(1-AJ257/AL257)</f>
        <v>0.75426980663606957</v>
      </c>
      <c r="AO257" s="533"/>
      <c r="AQ257" s="510" t="s">
        <v>161</v>
      </c>
      <c r="AR257" s="524">
        <f>SUM(AR221:AV221)</f>
        <v>12.2575</v>
      </c>
      <c r="AS257" s="525"/>
      <c r="AT257" s="524">
        <f>_xlfn.VAR.P(AV200:AV219)</f>
        <v>24.627500000000001</v>
      </c>
      <c r="AU257" s="525"/>
      <c r="AV257" s="547">
        <f>AR250*(1-AR257/AT257)</f>
        <v>0.66971204277061536</v>
      </c>
      <c r="AW257" s="548"/>
      <c r="AX257" s="353">
        <v>0.67659999999999998</v>
      </c>
      <c r="AY257" s="510" t="s">
        <v>161</v>
      </c>
      <c r="AZ257" s="554">
        <f>SUM(AZ221:BA221)</f>
        <v>6.3900000000000006</v>
      </c>
      <c r="BA257" s="555"/>
      <c r="BB257" s="556">
        <f>_xlfn.VAR.P(BB200:BB219)</f>
        <v>12.39</v>
      </c>
      <c r="BC257" s="555"/>
      <c r="BD257" s="557">
        <f>AZ250*(1-AZ257/BB257)</f>
        <v>0.9685230024213074</v>
      </c>
      <c r="BE257" s="533"/>
    </row>
    <row r="258" spans="1:68" ht="15.75" customHeight="1">
      <c r="AX258" s="16"/>
    </row>
    <row r="261" spans="1:68" ht="15.75" customHeight="1">
      <c r="BK261" s="6"/>
      <c r="BL261" s="6"/>
      <c r="BM261" s="6"/>
      <c r="BN261" s="6"/>
      <c r="BO261" s="6"/>
      <c r="BP261" s="6"/>
    </row>
    <row r="262" spans="1:68" ht="15.75" customHeight="1">
      <c r="BK262" s="6"/>
      <c r="BL262" s="6"/>
      <c r="BM262" s="6"/>
      <c r="BN262" s="6"/>
      <c r="BO262" s="6"/>
      <c r="BP262" s="6"/>
    </row>
    <row r="263" spans="1:68" ht="15.75" customHeight="1">
      <c r="A263" s="6"/>
      <c r="B263" s="6"/>
      <c r="C263" s="16"/>
      <c r="BK263" s="6"/>
      <c r="BL263" s="6"/>
      <c r="BM263" s="6"/>
      <c r="BN263" s="6"/>
      <c r="BO263" s="6"/>
      <c r="BP263" s="6"/>
    </row>
    <row r="264" spans="1:68" ht="15.75" customHeight="1">
      <c r="A264" s="286"/>
      <c r="B264" s="6"/>
      <c r="C264" s="6"/>
      <c r="D264" s="297" t="s">
        <v>112</v>
      </c>
      <c r="E264" s="297" t="s">
        <v>123</v>
      </c>
      <c r="F264" s="297" t="s">
        <v>168</v>
      </c>
      <c r="G264" s="344" t="s">
        <v>140</v>
      </c>
      <c r="H264" s="344" t="s">
        <v>146</v>
      </c>
      <c r="I264" s="344" t="s">
        <v>169</v>
      </c>
      <c r="BK264" s="6"/>
      <c r="BL264" s="6"/>
      <c r="BM264" s="6"/>
      <c r="BN264" s="6"/>
      <c r="BO264" s="6"/>
      <c r="BP264" s="6"/>
    </row>
    <row r="265" spans="1:68" ht="15.75" customHeight="1">
      <c r="C265" s="287" t="s">
        <v>107</v>
      </c>
      <c r="D265" s="361">
        <f>D250*(1-D253/F253)</f>
        <v>0.83373048969379249</v>
      </c>
      <c r="E265" s="361">
        <f>P250*(1-P253/R253)</f>
        <v>0.84202121248644091</v>
      </c>
      <c r="F265" s="360">
        <f>AB250*(1-AB253/AD253)</f>
        <v>0.62607160867372669</v>
      </c>
      <c r="G265" s="358">
        <f>AJ250*(1-AJ253/AL253)</f>
        <v>0.82522087696335078</v>
      </c>
      <c r="H265" s="355">
        <f>AR250*(1-AR253/AT253)</f>
        <v>0.4279358953743902</v>
      </c>
      <c r="I265" s="358">
        <f>AZ250*(1-AZ253/BB253)</f>
        <v>0.91732283464566922</v>
      </c>
      <c r="BK265" s="6"/>
      <c r="BL265" s="6"/>
      <c r="BM265" s="6"/>
      <c r="BN265" s="6"/>
      <c r="BO265" s="6"/>
    </row>
    <row r="266" spans="1:68" ht="15.75" customHeight="1">
      <c r="A266" s="6"/>
      <c r="B266" s="6"/>
      <c r="C266" s="128" t="s">
        <v>108</v>
      </c>
      <c r="D266" s="361">
        <f>D250*(1-D254/F254)</f>
        <v>0.89002104068654109</v>
      </c>
      <c r="E266" s="361">
        <f>P250*(1-P254/R254)</f>
        <v>0.88463694710794927</v>
      </c>
      <c r="F266" s="361">
        <f>AB250*(1-AB254/AD254)</f>
        <v>0.6692106162433078</v>
      </c>
      <c r="G266" s="357">
        <f>AJ250*(1-AJ254/AL254)</f>
        <v>0.83099966055668717</v>
      </c>
      <c r="H266" s="357">
        <f>AR250*(1-AR254/AT254)</f>
        <v>0.63940843845150053</v>
      </c>
      <c r="I266" s="357">
        <f>AZ250*(1-AZ254/BB254)</f>
        <v>0.75661375661375652</v>
      </c>
    </row>
    <row r="267" spans="1:68" ht="15.75" customHeight="1">
      <c r="C267" s="128" t="s">
        <v>109</v>
      </c>
      <c r="D267" s="361">
        <f>D250*(1-D255/F255)</f>
        <v>0.8436068702290076</v>
      </c>
      <c r="E267" s="361">
        <f>P250*(1-P255/R255)</f>
        <v>0.85960271225288887</v>
      </c>
      <c r="F267" s="348">
        <f>AB250*(1-AB255/AD255)</f>
        <v>0.41295662100456598</v>
      </c>
      <c r="G267" s="357">
        <f>AJ250*(1-AJ255/AL255)</f>
        <v>0.7097017173847544</v>
      </c>
      <c r="H267" s="349">
        <f>AR250*(1-AR255/AT255)</f>
        <v>0.13055169216504417</v>
      </c>
      <c r="I267" s="357">
        <f>AZ250*(1-AZ255/BB255)</f>
        <v>0.44477836213373378</v>
      </c>
    </row>
    <row r="268" spans="1:68" ht="15.75" customHeight="1">
      <c r="A268" s="6"/>
      <c r="C268" s="128" t="s">
        <v>110</v>
      </c>
      <c r="D268" s="348">
        <f>D250*(1-D256/F256)</f>
        <v>0.35810026385224292</v>
      </c>
      <c r="E268" s="361">
        <f>P250*(1-P256/R256)</f>
        <v>0.897394036471168</v>
      </c>
      <c r="F268" s="348">
        <f>AB250*(1-AB256/AD256)</f>
        <v>0.36611824263243542</v>
      </c>
      <c r="G268" s="357">
        <f>AJ250*(1-AJ256/AL256)</f>
        <v>0.74747650539505739</v>
      </c>
      <c r="H268" s="349">
        <f>AR250*(1-AR256/AT256)</f>
        <v>-4.5826092553260089E-2</v>
      </c>
      <c r="I268" s="357">
        <f>AZ250*(1-AZ256/BB256)</f>
        <v>0.80507343124165565</v>
      </c>
    </row>
    <row r="269" spans="1:68" ht="15.75" customHeight="1">
      <c r="A269" s="6"/>
      <c r="B269" s="6"/>
      <c r="C269" s="246" t="s">
        <v>161</v>
      </c>
      <c r="D269" s="362">
        <f>D250*(1-D257/F257)</f>
        <v>0.84648930506404441</v>
      </c>
      <c r="E269" s="362">
        <f>P250*(1-P257/R257)</f>
        <v>0.89530582716856077</v>
      </c>
      <c r="F269" s="362">
        <f>AB250*(1-AB257/AD257)</f>
        <v>0.62437810945273653</v>
      </c>
      <c r="G269" s="359">
        <f>AJ250*(1-AJ257/AL257)</f>
        <v>0.75426980663606957</v>
      </c>
      <c r="H269" s="356">
        <f>AR250*(1-AR257/AT257)</f>
        <v>0.66971204277061536</v>
      </c>
      <c r="I269" s="359">
        <f>AZ250*(1-AZ257/BB257)</f>
        <v>0.9685230024213074</v>
      </c>
    </row>
    <row r="271" spans="1:68" ht="15.75" customHeight="1">
      <c r="C271" s="297" t="s">
        <v>170</v>
      </c>
      <c r="D271" s="297">
        <v>0.91180000000000005</v>
      </c>
      <c r="E271" s="297">
        <v>0.91710000000000003</v>
      </c>
      <c r="F271" s="297">
        <v>0.60209999999999997</v>
      </c>
      <c r="G271" s="297">
        <v>0.81620000000000004</v>
      </c>
      <c r="H271" s="297">
        <v>0.64129999999999998</v>
      </c>
      <c r="I271" s="297">
        <v>0.9234</v>
      </c>
      <c r="K271" s="6" t="s">
        <v>171</v>
      </c>
    </row>
    <row r="272" spans="1:68" ht="15.75" customHeight="1">
      <c r="A272" s="6"/>
      <c r="B272" s="6"/>
      <c r="K272" s="6" t="s">
        <v>172</v>
      </c>
    </row>
    <row r="273" spans="1:39" ht="15.75" customHeight="1">
      <c r="A273" s="6"/>
      <c r="B273" s="6"/>
    </row>
    <row r="274" spans="1:39" ht="15.75" customHeight="1">
      <c r="A274" s="6"/>
      <c r="B274" s="6"/>
      <c r="C274" s="6"/>
      <c r="D274" s="6">
        <v>0.76039999999999996</v>
      </c>
      <c r="E274" s="6"/>
      <c r="F274" s="353">
        <v>0.67800000000000005</v>
      </c>
      <c r="G274" s="6"/>
      <c r="H274" s="363">
        <v>0.42209999999999998</v>
      </c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</row>
    <row r="275" spans="1:39" ht="15.75" customHeight="1">
      <c r="A275" s="6"/>
      <c r="B275" s="6"/>
      <c r="C275" s="6"/>
      <c r="D275" s="6"/>
      <c r="E275" s="6"/>
      <c r="F275" s="353">
        <v>0.43780000000000002</v>
      </c>
      <c r="G275" s="6"/>
      <c r="H275" s="353">
        <v>0.56379999999999997</v>
      </c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</row>
    <row r="276" spans="1:39" ht="15.75" customHeight="1">
      <c r="D276" s="6"/>
      <c r="E276" s="6"/>
      <c r="F276" s="6"/>
      <c r="G276" s="6"/>
      <c r="H276" s="353">
        <v>0.33169999999999999</v>
      </c>
    </row>
    <row r="277" spans="1:39" ht="15.75" customHeight="1">
      <c r="D277" s="6"/>
      <c r="E277" s="6"/>
      <c r="F277" s="6"/>
      <c r="G277" s="6"/>
      <c r="H277" s="353">
        <v>0.67659999999999998</v>
      </c>
    </row>
  </sheetData>
  <mergeCells count="118">
    <mergeCell ref="AZ256:BA256"/>
    <mergeCell ref="BB256:BC256"/>
    <mergeCell ref="BD256:BE256"/>
    <mergeCell ref="AZ257:BA257"/>
    <mergeCell ref="BB257:BC257"/>
    <mergeCell ref="BD257:BE257"/>
    <mergeCell ref="AZ254:BA254"/>
    <mergeCell ref="BB254:BC254"/>
    <mergeCell ref="BD254:BE254"/>
    <mergeCell ref="AZ255:BA255"/>
    <mergeCell ref="BB255:BC255"/>
    <mergeCell ref="BD255:BE255"/>
    <mergeCell ref="AZ252:BA252"/>
    <mergeCell ref="BB252:BC252"/>
    <mergeCell ref="BD252:BE252"/>
    <mergeCell ref="AZ253:BA253"/>
    <mergeCell ref="BB253:BC253"/>
    <mergeCell ref="BD253:BE253"/>
    <mergeCell ref="AR256:AS256"/>
    <mergeCell ref="AT256:AU256"/>
    <mergeCell ref="AR257:AS257"/>
    <mergeCell ref="AT257:AU257"/>
    <mergeCell ref="AV256:AW256"/>
    <mergeCell ref="AV257:AW257"/>
    <mergeCell ref="AR254:AS254"/>
    <mergeCell ref="AT254:AU254"/>
    <mergeCell ref="AR255:AS255"/>
    <mergeCell ref="AT255:AU255"/>
    <mergeCell ref="AV254:AW254"/>
    <mergeCell ref="AV255:AW255"/>
    <mergeCell ref="AR252:AS252"/>
    <mergeCell ref="AT252:AU252"/>
    <mergeCell ref="AR253:AS253"/>
    <mergeCell ref="AT253:AU253"/>
    <mergeCell ref="AV252:AW252"/>
    <mergeCell ref="AV253:AW253"/>
    <mergeCell ref="AJ257:AK257"/>
    <mergeCell ref="AL257:AM257"/>
    <mergeCell ref="AN257:AO257"/>
    <mergeCell ref="AJ254:AK254"/>
    <mergeCell ref="AL254:AM254"/>
    <mergeCell ref="AN254:AO254"/>
    <mergeCell ref="AJ255:AK255"/>
    <mergeCell ref="AL255:AM255"/>
    <mergeCell ref="AN255:AO255"/>
    <mergeCell ref="AJ252:AK252"/>
    <mergeCell ref="AL252:AM252"/>
    <mergeCell ref="AN252:AO252"/>
    <mergeCell ref="AJ253:AK253"/>
    <mergeCell ref="AL253:AM253"/>
    <mergeCell ref="AN253:AO253"/>
    <mergeCell ref="AB256:AC256"/>
    <mergeCell ref="AD256:AE256"/>
    <mergeCell ref="AF256:AG256"/>
    <mergeCell ref="AB252:AC252"/>
    <mergeCell ref="AD252:AE252"/>
    <mergeCell ref="AF252:AG252"/>
    <mergeCell ref="AB253:AC253"/>
    <mergeCell ref="AD253:AE253"/>
    <mergeCell ref="AF253:AG253"/>
    <mergeCell ref="AJ256:AK256"/>
    <mergeCell ref="AL256:AM256"/>
    <mergeCell ref="AN256:AO256"/>
    <mergeCell ref="AB257:AC257"/>
    <mergeCell ref="AD257:AE257"/>
    <mergeCell ref="AF257:AG257"/>
    <mergeCell ref="AB254:AC254"/>
    <mergeCell ref="AD254:AE254"/>
    <mergeCell ref="AF254:AG254"/>
    <mergeCell ref="AB255:AC255"/>
    <mergeCell ref="AD255:AE255"/>
    <mergeCell ref="AF255:AG255"/>
    <mergeCell ref="P257:Q257"/>
    <mergeCell ref="R257:S257"/>
    <mergeCell ref="T257:U257"/>
    <mergeCell ref="P254:Q254"/>
    <mergeCell ref="R254:S254"/>
    <mergeCell ref="T254:U254"/>
    <mergeCell ref="P255:Q255"/>
    <mergeCell ref="R255:S255"/>
    <mergeCell ref="T255:U255"/>
    <mergeCell ref="P252:Q252"/>
    <mergeCell ref="R252:S252"/>
    <mergeCell ref="T252:U252"/>
    <mergeCell ref="P253:Q253"/>
    <mergeCell ref="R253:S253"/>
    <mergeCell ref="T253:U253"/>
    <mergeCell ref="D254:E254"/>
    <mergeCell ref="D255:E255"/>
    <mergeCell ref="D256:E256"/>
    <mergeCell ref="P256:Q256"/>
    <mergeCell ref="R256:S256"/>
    <mergeCell ref="T256:U256"/>
    <mergeCell ref="D257:E257"/>
    <mergeCell ref="D252:E252"/>
    <mergeCell ref="H252:I252"/>
    <mergeCell ref="H253:I253"/>
    <mergeCell ref="H254:I254"/>
    <mergeCell ref="H255:I255"/>
    <mergeCell ref="H256:I256"/>
    <mergeCell ref="H257:I257"/>
    <mergeCell ref="F252:G252"/>
    <mergeCell ref="F253:G253"/>
    <mergeCell ref="F254:G254"/>
    <mergeCell ref="F255:G255"/>
    <mergeCell ref="F256:G256"/>
    <mergeCell ref="F257:G257"/>
    <mergeCell ref="D253:E253"/>
    <mergeCell ref="B200:B221"/>
    <mergeCell ref="B86:B106"/>
    <mergeCell ref="B134:B155"/>
    <mergeCell ref="B156:B177"/>
    <mergeCell ref="B178:B199"/>
    <mergeCell ref="B2:B22"/>
    <mergeCell ref="B23:B43"/>
    <mergeCell ref="B44:B64"/>
    <mergeCell ref="B65:B85"/>
    <mergeCell ref="B112:B133"/>
  </mergeCells>
  <pageMargins left="0.7" right="0.7" top="0.75" bottom="0.75" header="0.3" footer="0.3"/>
  <pageSetup paperSize="9"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EAC3E-93AE-0244-85FA-98810DC31F38}">
  <dimension ref="A4:AT121"/>
  <sheetViews>
    <sheetView workbookViewId="0">
      <selection activeCell="I111" sqref="I111"/>
    </sheetView>
  </sheetViews>
  <sheetFormatPr defaultColWidth="11.42578125" defaultRowHeight="12.95"/>
  <cols>
    <col min="1" max="1" width="21.140625" customWidth="1"/>
    <col min="11" max="11" width="12.85546875" customWidth="1"/>
    <col min="22" max="22" width="12.85546875" customWidth="1"/>
    <col min="29" max="29" width="12.42578125" customWidth="1"/>
    <col min="36" max="36" width="13" customWidth="1"/>
    <col min="42" max="42" width="12.7109375" customWidth="1"/>
    <col min="47" max="47" width="13.85546875" customWidth="1"/>
  </cols>
  <sheetData>
    <row r="4" spans="2:46">
      <c r="B4" s="561" t="s">
        <v>112</v>
      </c>
      <c r="C4" s="562"/>
      <c r="D4" s="562"/>
      <c r="E4" s="562"/>
      <c r="F4" s="562"/>
      <c r="G4" s="562"/>
      <c r="H4" s="562"/>
      <c r="I4" s="562"/>
      <c r="J4" s="562"/>
      <c r="L4" s="488"/>
      <c r="M4" s="560" t="s">
        <v>123</v>
      </c>
      <c r="N4" s="560"/>
      <c r="O4" s="560"/>
      <c r="P4" s="560"/>
      <c r="Q4" s="560"/>
      <c r="R4" s="560"/>
      <c r="S4" s="560"/>
      <c r="T4" s="560"/>
      <c r="U4" s="560"/>
      <c r="V4" s="491"/>
      <c r="W4" s="491"/>
      <c r="X4" s="560" t="s">
        <v>133</v>
      </c>
      <c r="Y4" s="560"/>
      <c r="Z4" s="560"/>
      <c r="AA4" s="560"/>
      <c r="AB4" s="560"/>
      <c r="AC4" s="439"/>
      <c r="AD4" s="439"/>
      <c r="AE4" s="560" t="s">
        <v>140</v>
      </c>
      <c r="AF4" s="560"/>
      <c r="AG4" s="560"/>
      <c r="AH4" s="560"/>
      <c r="AI4" s="560"/>
      <c r="AJ4" s="491"/>
      <c r="AK4" s="491"/>
      <c r="AL4" s="558" t="s">
        <v>146</v>
      </c>
      <c r="AM4" s="560"/>
      <c r="AN4" s="560"/>
      <c r="AO4" s="559"/>
      <c r="AP4" s="439"/>
      <c r="AQ4" s="439"/>
      <c r="AR4" s="558" t="s">
        <v>169</v>
      </c>
      <c r="AS4" s="559"/>
    </row>
    <row r="5" spans="2:46">
      <c r="B5" s="463" t="s">
        <v>113</v>
      </c>
      <c r="C5" s="465" t="s">
        <v>114</v>
      </c>
      <c r="D5" s="465" t="s">
        <v>115</v>
      </c>
      <c r="E5" s="465" t="s">
        <v>116</v>
      </c>
      <c r="F5" s="465" t="s">
        <v>117</v>
      </c>
      <c r="G5" s="462" t="s">
        <v>118</v>
      </c>
      <c r="H5" s="462" t="s">
        <v>119</v>
      </c>
      <c r="I5" s="462" t="s">
        <v>120</v>
      </c>
      <c r="J5" s="462" t="s">
        <v>121</v>
      </c>
      <c r="K5" s="466" t="s">
        <v>157</v>
      </c>
      <c r="L5" s="56"/>
      <c r="M5" s="489" t="s">
        <v>124</v>
      </c>
      <c r="N5" s="462" t="s">
        <v>125</v>
      </c>
      <c r="O5" s="462" t="s">
        <v>126</v>
      </c>
      <c r="P5" s="462" t="s">
        <v>127</v>
      </c>
      <c r="Q5" s="462" t="s">
        <v>128</v>
      </c>
      <c r="R5" s="462" t="s">
        <v>129</v>
      </c>
      <c r="S5" s="462" t="s">
        <v>130</v>
      </c>
      <c r="T5" s="462" t="s">
        <v>131</v>
      </c>
      <c r="U5" s="462" t="s">
        <v>132</v>
      </c>
      <c r="V5" s="493" t="s">
        <v>157</v>
      </c>
      <c r="W5" s="56"/>
      <c r="X5" s="464" t="s">
        <v>134</v>
      </c>
      <c r="Y5" s="464" t="s">
        <v>135</v>
      </c>
      <c r="Z5" s="464" t="s">
        <v>136</v>
      </c>
      <c r="AA5" s="464" t="s">
        <v>137</v>
      </c>
      <c r="AB5" s="464" t="s">
        <v>138</v>
      </c>
      <c r="AC5" s="493" t="s">
        <v>157</v>
      </c>
      <c r="AD5" s="461"/>
      <c r="AE5" s="489" t="s">
        <v>141</v>
      </c>
      <c r="AF5" s="462" t="s">
        <v>142</v>
      </c>
      <c r="AG5" s="462" t="s">
        <v>143</v>
      </c>
      <c r="AH5" s="462" t="s">
        <v>144</v>
      </c>
      <c r="AI5" s="462" t="s">
        <v>145</v>
      </c>
      <c r="AJ5" s="493" t="s">
        <v>157</v>
      </c>
      <c r="AK5" s="56"/>
      <c r="AL5" s="462" t="s">
        <v>147</v>
      </c>
      <c r="AM5" s="462" t="s">
        <v>148</v>
      </c>
      <c r="AN5" s="462" t="s">
        <v>149</v>
      </c>
      <c r="AO5" s="462" t="s">
        <v>150</v>
      </c>
      <c r="AP5" s="499" t="s">
        <v>157</v>
      </c>
      <c r="AQ5" s="497"/>
      <c r="AR5" s="462" t="s">
        <v>152</v>
      </c>
      <c r="AS5" s="62" t="s">
        <v>153</v>
      </c>
      <c r="AT5" s="499" t="s">
        <v>157</v>
      </c>
    </row>
    <row r="6" spans="2:46">
      <c r="B6" s="472">
        <v>5</v>
      </c>
      <c r="C6" s="31">
        <v>4</v>
      </c>
      <c r="D6" s="31">
        <v>6</v>
      </c>
      <c r="E6" s="31">
        <v>2</v>
      </c>
      <c r="F6" s="31">
        <v>2</v>
      </c>
      <c r="G6" s="3">
        <v>5</v>
      </c>
      <c r="H6" s="3">
        <v>7</v>
      </c>
      <c r="I6" s="3">
        <v>6</v>
      </c>
      <c r="J6" s="13">
        <v>5</v>
      </c>
      <c r="K6" s="129">
        <f>SUM(B6:J6)</f>
        <v>42</v>
      </c>
      <c r="L6" s="13"/>
      <c r="M6" s="471">
        <v>6</v>
      </c>
      <c r="N6" s="3">
        <v>6</v>
      </c>
      <c r="O6" s="3">
        <v>4</v>
      </c>
      <c r="P6" s="3">
        <v>6</v>
      </c>
      <c r="Q6" s="3">
        <v>7</v>
      </c>
      <c r="R6" s="3">
        <v>7</v>
      </c>
      <c r="S6" s="3">
        <v>6</v>
      </c>
      <c r="T6" s="3">
        <v>6</v>
      </c>
      <c r="U6" s="13">
        <v>7</v>
      </c>
      <c r="V6" s="426">
        <f>SUM(M6:U6)</f>
        <v>55</v>
      </c>
      <c r="W6" s="13"/>
      <c r="X6" s="31">
        <v>1</v>
      </c>
      <c r="Y6" s="3">
        <v>1</v>
      </c>
      <c r="Z6" s="31">
        <v>1</v>
      </c>
      <c r="AA6" s="32">
        <v>6</v>
      </c>
      <c r="AB6" s="102">
        <v>2</v>
      </c>
      <c r="AC6" s="494">
        <f>SUM(X6:AB6)</f>
        <v>11</v>
      </c>
      <c r="AD6" s="34"/>
      <c r="AE6" s="471">
        <v>6</v>
      </c>
      <c r="AF6" s="3">
        <v>2</v>
      </c>
      <c r="AG6" s="3">
        <v>2</v>
      </c>
      <c r="AH6" s="3">
        <v>2</v>
      </c>
      <c r="AI6" s="13">
        <v>5</v>
      </c>
      <c r="AJ6" s="494">
        <f>SUM(AE6:AI6)</f>
        <v>17</v>
      </c>
      <c r="AK6" s="13"/>
      <c r="AL6" s="500">
        <v>7</v>
      </c>
      <c r="AM6" s="32">
        <v>7</v>
      </c>
      <c r="AN6" s="31">
        <v>7</v>
      </c>
      <c r="AO6" s="102">
        <v>7</v>
      </c>
      <c r="AP6" s="494">
        <f>SUM(AL6:AO6)</f>
        <v>28</v>
      </c>
      <c r="AQ6" s="459"/>
      <c r="AR6" s="3">
        <v>7</v>
      </c>
      <c r="AS6" s="61">
        <v>7</v>
      </c>
      <c r="AT6" s="494">
        <f>SUM(AR6:AS6)</f>
        <v>14</v>
      </c>
    </row>
    <row r="7" spans="2:46">
      <c r="B7" s="472">
        <v>7</v>
      </c>
      <c r="C7" s="31">
        <v>7</v>
      </c>
      <c r="D7" s="31">
        <v>7</v>
      </c>
      <c r="E7" s="31">
        <v>5</v>
      </c>
      <c r="F7" s="31">
        <v>5</v>
      </c>
      <c r="G7" s="3">
        <v>5</v>
      </c>
      <c r="H7" s="3">
        <v>5</v>
      </c>
      <c r="I7" s="3">
        <v>7</v>
      </c>
      <c r="J7" s="13">
        <v>7</v>
      </c>
      <c r="K7" s="129">
        <f>SUM(B7:J7)</f>
        <v>55</v>
      </c>
      <c r="L7" s="13"/>
      <c r="M7" s="472">
        <v>7</v>
      </c>
      <c r="N7" s="3">
        <v>7</v>
      </c>
      <c r="O7" s="3">
        <v>3</v>
      </c>
      <c r="P7" s="3">
        <v>4</v>
      </c>
      <c r="Q7" s="3">
        <v>4</v>
      </c>
      <c r="R7" s="3">
        <v>5</v>
      </c>
      <c r="S7" s="3">
        <v>5</v>
      </c>
      <c r="T7" s="3">
        <v>2</v>
      </c>
      <c r="U7" s="13">
        <v>4</v>
      </c>
      <c r="V7" s="426">
        <f t="shared" ref="V7:V70" si="0">SUM(M7:U7)</f>
        <v>41</v>
      </c>
      <c r="W7" s="13"/>
      <c r="X7" s="31">
        <v>2</v>
      </c>
      <c r="Y7" s="3">
        <v>1</v>
      </c>
      <c r="Z7" s="31">
        <v>1</v>
      </c>
      <c r="AA7" s="32">
        <v>3</v>
      </c>
      <c r="AB7" s="102">
        <v>3</v>
      </c>
      <c r="AC7" s="495">
        <f>SUM(X7:AB7)</f>
        <v>10</v>
      </c>
      <c r="AD7" s="34"/>
      <c r="AE7" s="472">
        <v>5</v>
      </c>
      <c r="AF7" s="3">
        <v>3</v>
      </c>
      <c r="AG7" s="3">
        <v>1</v>
      </c>
      <c r="AH7" s="3">
        <v>1</v>
      </c>
      <c r="AI7" s="13">
        <v>1</v>
      </c>
      <c r="AJ7" s="495">
        <f>SUM(AE7:AI7)</f>
        <v>11</v>
      </c>
      <c r="AK7" s="13"/>
      <c r="AL7" s="501">
        <v>7</v>
      </c>
      <c r="AM7" s="32">
        <v>4</v>
      </c>
      <c r="AN7" s="31">
        <v>6</v>
      </c>
      <c r="AO7" s="102">
        <v>6</v>
      </c>
      <c r="AP7" s="495">
        <f>SUM(AL7:AO7)</f>
        <v>23</v>
      </c>
      <c r="AQ7" s="459"/>
      <c r="AR7" s="3">
        <v>6</v>
      </c>
      <c r="AS7" s="61">
        <v>6</v>
      </c>
      <c r="AT7" s="495">
        <f>SUM(AR7:AS7)</f>
        <v>12</v>
      </c>
    </row>
    <row r="8" spans="2:46">
      <c r="B8" s="472">
        <v>5</v>
      </c>
      <c r="C8" s="31">
        <v>3</v>
      </c>
      <c r="D8" s="31">
        <v>4</v>
      </c>
      <c r="E8" s="31">
        <v>5</v>
      </c>
      <c r="F8" s="31">
        <v>5</v>
      </c>
      <c r="G8" s="3">
        <v>3</v>
      </c>
      <c r="H8" s="3">
        <v>6</v>
      </c>
      <c r="I8" s="3">
        <v>5</v>
      </c>
      <c r="J8" s="13">
        <v>4</v>
      </c>
      <c r="K8" s="129">
        <f t="shared" ref="K8:K71" si="1">SUM(B8:J8)</f>
        <v>40</v>
      </c>
      <c r="L8" s="13"/>
      <c r="M8" s="472">
        <v>6</v>
      </c>
      <c r="N8" s="3">
        <v>5</v>
      </c>
      <c r="O8" s="3">
        <v>5</v>
      </c>
      <c r="P8" s="3">
        <v>5</v>
      </c>
      <c r="Q8" s="3">
        <v>4</v>
      </c>
      <c r="R8" s="3">
        <v>6</v>
      </c>
      <c r="S8" s="3">
        <v>6</v>
      </c>
      <c r="T8" s="3">
        <v>5</v>
      </c>
      <c r="U8" s="13">
        <v>5</v>
      </c>
      <c r="V8" s="426">
        <f t="shared" si="0"/>
        <v>47</v>
      </c>
      <c r="W8" s="13"/>
      <c r="X8" s="31">
        <v>3</v>
      </c>
      <c r="Y8" s="3">
        <v>1</v>
      </c>
      <c r="Z8" s="31">
        <v>1</v>
      </c>
      <c r="AA8" s="32">
        <v>6</v>
      </c>
      <c r="AB8" s="102">
        <v>5</v>
      </c>
      <c r="AC8" s="495">
        <f t="shared" ref="AC8:AC71" si="2">SUM(X8:AB8)</f>
        <v>16</v>
      </c>
      <c r="AD8" s="34"/>
      <c r="AE8" s="472">
        <v>5</v>
      </c>
      <c r="AF8" s="3">
        <v>4</v>
      </c>
      <c r="AG8" s="3">
        <v>3</v>
      </c>
      <c r="AH8" s="3">
        <v>2</v>
      </c>
      <c r="AI8" s="13">
        <v>3</v>
      </c>
      <c r="AJ8" s="495">
        <f t="shared" ref="AJ8:AJ71" si="3">SUM(AE8:AI8)</f>
        <v>17</v>
      </c>
      <c r="AK8" s="13"/>
      <c r="AL8" s="501">
        <v>5</v>
      </c>
      <c r="AM8" s="32">
        <v>4</v>
      </c>
      <c r="AN8" s="31">
        <v>4</v>
      </c>
      <c r="AO8" s="102">
        <v>6</v>
      </c>
      <c r="AP8" s="495">
        <f t="shared" ref="AP8:AP71" si="4">SUM(AL8:AO8)</f>
        <v>19</v>
      </c>
      <c r="AQ8" s="459"/>
      <c r="AR8" s="3">
        <v>6</v>
      </c>
      <c r="AS8" s="61">
        <v>7</v>
      </c>
      <c r="AT8" s="495">
        <f t="shared" ref="AT8:AT71" si="5">SUM(AR8:AS8)</f>
        <v>13</v>
      </c>
    </row>
    <row r="9" spans="2:46">
      <c r="B9" s="472">
        <v>4</v>
      </c>
      <c r="C9" s="31">
        <v>5</v>
      </c>
      <c r="D9" s="31">
        <v>4</v>
      </c>
      <c r="E9" s="31">
        <v>2</v>
      </c>
      <c r="F9" s="31">
        <v>3</v>
      </c>
      <c r="G9" s="3">
        <v>4</v>
      </c>
      <c r="H9" s="3">
        <v>6</v>
      </c>
      <c r="I9" s="3">
        <v>3</v>
      </c>
      <c r="J9" s="13">
        <v>4</v>
      </c>
      <c r="K9" s="129">
        <f t="shared" si="1"/>
        <v>35</v>
      </c>
      <c r="L9" s="13"/>
      <c r="M9" s="472">
        <v>5</v>
      </c>
      <c r="N9" s="3">
        <v>5</v>
      </c>
      <c r="O9" s="3">
        <v>5</v>
      </c>
      <c r="P9" s="3">
        <v>5</v>
      </c>
      <c r="Q9" s="3">
        <v>4</v>
      </c>
      <c r="R9" s="3">
        <v>6</v>
      </c>
      <c r="S9" s="3">
        <v>6</v>
      </c>
      <c r="T9" s="3">
        <v>4</v>
      </c>
      <c r="U9" s="13">
        <v>5</v>
      </c>
      <c r="V9" s="426">
        <f t="shared" si="0"/>
        <v>45</v>
      </c>
      <c r="W9" s="13"/>
      <c r="X9" s="31">
        <v>3</v>
      </c>
      <c r="Y9" s="3">
        <v>1</v>
      </c>
      <c r="Z9" s="31">
        <v>2</v>
      </c>
      <c r="AA9" s="32">
        <v>5</v>
      </c>
      <c r="AB9" s="102">
        <v>2</v>
      </c>
      <c r="AC9" s="495">
        <f t="shared" si="2"/>
        <v>13</v>
      </c>
      <c r="AD9" s="34"/>
      <c r="AE9" s="472">
        <v>6</v>
      </c>
      <c r="AF9" s="3">
        <v>4</v>
      </c>
      <c r="AG9" s="3">
        <v>2</v>
      </c>
      <c r="AH9" s="3">
        <v>4</v>
      </c>
      <c r="AI9" s="13">
        <v>5</v>
      </c>
      <c r="AJ9" s="495">
        <f t="shared" si="3"/>
        <v>21</v>
      </c>
      <c r="AK9" s="13"/>
      <c r="AL9" s="501">
        <v>5</v>
      </c>
      <c r="AM9" s="32">
        <v>4</v>
      </c>
      <c r="AN9" s="31">
        <v>5</v>
      </c>
      <c r="AO9" s="102">
        <v>6</v>
      </c>
      <c r="AP9" s="495">
        <f t="shared" si="4"/>
        <v>20</v>
      </c>
      <c r="AQ9" s="459"/>
      <c r="AR9" s="3">
        <v>6</v>
      </c>
      <c r="AS9" s="61">
        <v>7</v>
      </c>
      <c r="AT9" s="495">
        <f t="shared" si="5"/>
        <v>13</v>
      </c>
    </row>
    <row r="10" spans="2:46">
      <c r="B10" s="473">
        <v>4</v>
      </c>
      <c r="C10" s="31">
        <v>4</v>
      </c>
      <c r="D10" s="31">
        <v>4</v>
      </c>
      <c r="E10" s="31">
        <v>3</v>
      </c>
      <c r="F10" s="31">
        <v>3</v>
      </c>
      <c r="G10" s="6">
        <v>4</v>
      </c>
      <c r="H10" s="6">
        <v>6</v>
      </c>
      <c r="I10" s="6">
        <v>5</v>
      </c>
      <c r="J10" s="14">
        <v>5</v>
      </c>
      <c r="K10" s="129">
        <f t="shared" si="1"/>
        <v>38</v>
      </c>
      <c r="L10" s="14"/>
      <c r="M10" s="473">
        <v>7</v>
      </c>
      <c r="N10" s="6">
        <v>6</v>
      </c>
      <c r="O10" s="6">
        <v>6</v>
      </c>
      <c r="P10" s="6">
        <v>5</v>
      </c>
      <c r="Q10" s="6">
        <v>5</v>
      </c>
      <c r="R10" s="6">
        <v>4</v>
      </c>
      <c r="S10" s="6">
        <v>4</v>
      </c>
      <c r="T10" s="6">
        <v>5</v>
      </c>
      <c r="U10" s="14">
        <v>4</v>
      </c>
      <c r="V10" s="426">
        <f t="shared" si="0"/>
        <v>46</v>
      </c>
      <c r="W10" s="14"/>
      <c r="X10" s="31">
        <v>3</v>
      </c>
      <c r="Y10" s="6">
        <v>3</v>
      </c>
      <c r="Z10" s="31">
        <v>2</v>
      </c>
      <c r="AA10" s="32">
        <v>2</v>
      </c>
      <c r="AB10" s="102">
        <v>5</v>
      </c>
      <c r="AC10" s="495">
        <f t="shared" si="2"/>
        <v>15</v>
      </c>
      <c r="AD10" s="34"/>
      <c r="AE10" s="473">
        <v>4</v>
      </c>
      <c r="AF10" s="6">
        <v>2</v>
      </c>
      <c r="AG10" s="6">
        <v>2</v>
      </c>
      <c r="AH10" s="6">
        <v>2</v>
      </c>
      <c r="AI10" s="14">
        <v>3</v>
      </c>
      <c r="AJ10" s="495">
        <f t="shared" si="3"/>
        <v>13</v>
      </c>
      <c r="AK10" s="14"/>
      <c r="AL10" s="501">
        <v>4</v>
      </c>
      <c r="AM10" s="33">
        <v>4</v>
      </c>
      <c r="AN10" s="31">
        <v>6</v>
      </c>
      <c r="AO10" s="102">
        <v>6</v>
      </c>
      <c r="AP10" s="495">
        <f t="shared" si="4"/>
        <v>20</v>
      </c>
      <c r="AQ10" s="459"/>
      <c r="AR10" s="6">
        <v>6</v>
      </c>
      <c r="AS10" s="61">
        <v>6</v>
      </c>
      <c r="AT10" s="495">
        <f t="shared" si="5"/>
        <v>12</v>
      </c>
    </row>
    <row r="11" spans="2:46">
      <c r="B11" s="473">
        <v>5</v>
      </c>
      <c r="C11" s="31">
        <v>6</v>
      </c>
      <c r="D11" s="31">
        <v>4</v>
      </c>
      <c r="E11" s="31">
        <v>2</v>
      </c>
      <c r="F11" s="31">
        <v>5</v>
      </c>
      <c r="G11" s="6">
        <v>5</v>
      </c>
      <c r="H11" s="6">
        <v>5</v>
      </c>
      <c r="I11" s="6">
        <v>6</v>
      </c>
      <c r="J11" s="14">
        <v>5</v>
      </c>
      <c r="K11" s="129">
        <f t="shared" si="1"/>
        <v>43</v>
      </c>
      <c r="L11" s="14"/>
      <c r="M11" s="473">
        <v>5</v>
      </c>
      <c r="N11" s="6">
        <v>5</v>
      </c>
      <c r="O11" s="6">
        <v>6</v>
      </c>
      <c r="P11" s="6">
        <v>5</v>
      </c>
      <c r="Q11" s="6">
        <v>5</v>
      </c>
      <c r="R11" s="6">
        <v>6</v>
      </c>
      <c r="S11" s="6">
        <v>6</v>
      </c>
      <c r="T11" s="6">
        <v>4</v>
      </c>
      <c r="U11" s="14">
        <v>3</v>
      </c>
      <c r="V11" s="426">
        <f t="shared" si="0"/>
        <v>45</v>
      </c>
      <c r="W11" s="14"/>
      <c r="X11" s="31">
        <v>4</v>
      </c>
      <c r="Y11" s="6">
        <v>2</v>
      </c>
      <c r="Z11" s="31">
        <v>2</v>
      </c>
      <c r="AA11" s="32">
        <v>6</v>
      </c>
      <c r="AB11" s="102">
        <v>2</v>
      </c>
      <c r="AC11" s="495">
        <f t="shared" si="2"/>
        <v>16</v>
      </c>
      <c r="AD11" s="34"/>
      <c r="AE11" s="473">
        <v>5</v>
      </c>
      <c r="AF11" s="6">
        <v>4</v>
      </c>
      <c r="AG11" s="6">
        <v>6</v>
      </c>
      <c r="AH11" s="6">
        <v>3</v>
      </c>
      <c r="AI11" s="14">
        <v>4</v>
      </c>
      <c r="AJ11" s="495">
        <f t="shared" si="3"/>
        <v>22</v>
      </c>
      <c r="AK11" s="14"/>
      <c r="AL11" s="501">
        <v>3</v>
      </c>
      <c r="AM11" s="33">
        <v>6</v>
      </c>
      <c r="AN11" s="31">
        <v>6</v>
      </c>
      <c r="AO11" s="102">
        <v>6</v>
      </c>
      <c r="AP11" s="495">
        <f t="shared" si="4"/>
        <v>21</v>
      </c>
      <c r="AQ11" s="459"/>
      <c r="AR11" s="6">
        <v>7</v>
      </c>
      <c r="AS11" s="61">
        <v>7</v>
      </c>
      <c r="AT11" s="495">
        <f t="shared" si="5"/>
        <v>14</v>
      </c>
    </row>
    <row r="12" spans="2:46">
      <c r="B12" s="473">
        <v>4</v>
      </c>
      <c r="C12" s="31">
        <v>3</v>
      </c>
      <c r="D12" s="31">
        <v>3</v>
      </c>
      <c r="E12" s="31">
        <v>2</v>
      </c>
      <c r="F12" s="31">
        <v>3</v>
      </c>
      <c r="G12" s="6">
        <v>4</v>
      </c>
      <c r="H12" s="6">
        <v>4</v>
      </c>
      <c r="I12" s="6">
        <v>3</v>
      </c>
      <c r="J12" s="14">
        <v>3</v>
      </c>
      <c r="K12" s="129">
        <f t="shared" si="1"/>
        <v>29</v>
      </c>
      <c r="L12" s="14"/>
      <c r="M12" s="473">
        <v>5</v>
      </c>
      <c r="N12" s="6">
        <v>4</v>
      </c>
      <c r="O12" s="6">
        <v>7</v>
      </c>
      <c r="P12" s="6">
        <v>5</v>
      </c>
      <c r="Q12" s="6">
        <v>4</v>
      </c>
      <c r="R12" s="6">
        <v>3</v>
      </c>
      <c r="S12" s="6">
        <v>7</v>
      </c>
      <c r="T12" s="6">
        <v>3</v>
      </c>
      <c r="U12" s="14">
        <v>2</v>
      </c>
      <c r="V12" s="426">
        <f t="shared" si="0"/>
        <v>40</v>
      </c>
      <c r="W12" s="14"/>
      <c r="X12" s="31">
        <v>4</v>
      </c>
      <c r="Y12" s="6">
        <v>1</v>
      </c>
      <c r="Z12" s="31">
        <v>1</v>
      </c>
      <c r="AA12" s="32">
        <v>7</v>
      </c>
      <c r="AB12" s="102">
        <v>1</v>
      </c>
      <c r="AC12" s="495">
        <f t="shared" si="2"/>
        <v>14</v>
      </c>
      <c r="AD12" s="34"/>
      <c r="AE12" s="473">
        <v>5</v>
      </c>
      <c r="AF12" s="6">
        <v>3</v>
      </c>
      <c r="AG12" s="6">
        <v>5</v>
      </c>
      <c r="AH12" s="6">
        <v>3</v>
      </c>
      <c r="AI12" s="14">
        <v>6</v>
      </c>
      <c r="AJ12" s="495">
        <f t="shared" si="3"/>
        <v>22</v>
      </c>
      <c r="AK12" s="14"/>
      <c r="AL12" s="501">
        <v>3</v>
      </c>
      <c r="AM12" s="33">
        <v>2</v>
      </c>
      <c r="AN12" s="31">
        <v>3</v>
      </c>
      <c r="AO12" s="102">
        <v>6</v>
      </c>
      <c r="AP12" s="495">
        <f>SUM(AL12:AO12)</f>
        <v>14</v>
      </c>
      <c r="AQ12" s="459"/>
      <c r="AR12" s="6">
        <v>7</v>
      </c>
      <c r="AS12" s="61">
        <v>7</v>
      </c>
      <c r="AT12" s="495">
        <f t="shared" si="5"/>
        <v>14</v>
      </c>
    </row>
    <row r="13" spans="2:46">
      <c r="B13" s="473">
        <v>4</v>
      </c>
      <c r="C13" s="31">
        <v>3</v>
      </c>
      <c r="D13" s="31">
        <v>5</v>
      </c>
      <c r="E13" s="31">
        <v>3</v>
      </c>
      <c r="F13" s="31">
        <v>2</v>
      </c>
      <c r="G13" s="6">
        <v>4</v>
      </c>
      <c r="H13" s="6">
        <v>3</v>
      </c>
      <c r="I13" s="6">
        <v>3</v>
      </c>
      <c r="J13" s="14">
        <v>3</v>
      </c>
      <c r="K13" s="129">
        <f t="shared" si="1"/>
        <v>30</v>
      </c>
      <c r="L13" s="14"/>
      <c r="M13" s="473">
        <v>4</v>
      </c>
      <c r="N13" s="6">
        <v>3</v>
      </c>
      <c r="O13" s="6">
        <v>6</v>
      </c>
      <c r="P13" s="6">
        <v>6</v>
      </c>
      <c r="Q13" s="6">
        <v>3</v>
      </c>
      <c r="R13" s="6">
        <v>6</v>
      </c>
      <c r="S13" s="6">
        <v>6</v>
      </c>
      <c r="T13" s="6">
        <v>1</v>
      </c>
      <c r="U13" s="14">
        <v>4</v>
      </c>
      <c r="V13" s="426">
        <f t="shared" si="0"/>
        <v>39</v>
      </c>
      <c r="W13" s="14"/>
      <c r="X13" s="31">
        <v>2</v>
      </c>
      <c r="Y13" s="6">
        <v>2</v>
      </c>
      <c r="Z13" s="31">
        <v>2</v>
      </c>
      <c r="AA13" s="32">
        <v>7</v>
      </c>
      <c r="AB13" s="102">
        <v>3</v>
      </c>
      <c r="AC13" s="495">
        <f t="shared" si="2"/>
        <v>16</v>
      </c>
      <c r="AD13" s="34"/>
      <c r="AE13" s="473">
        <v>6</v>
      </c>
      <c r="AF13" s="6">
        <v>6</v>
      </c>
      <c r="AG13" s="6">
        <v>7</v>
      </c>
      <c r="AH13" s="6">
        <v>5</v>
      </c>
      <c r="AI13" s="14">
        <v>5</v>
      </c>
      <c r="AJ13" s="495">
        <f t="shared" si="3"/>
        <v>29</v>
      </c>
      <c r="AK13" s="14"/>
      <c r="AL13" s="501">
        <v>6</v>
      </c>
      <c r="AM13" s="33">
        <v>2</v>
      </c>
      <c r="AN13" s="31">
        <v>5</v>
      </c>
      <c r="AO13" s="102">
        <v>7</v>
      </c>
      <c r="AP13" s="495">
        <f t="shared" si="4"/>
        <v>20</v>
      </c>
      <c r="AQ13" s="459"/>
      <c r="AR13" s="6">
        <v>4</v>
      </c>
      <c r="AS13" s="61">
        <v>5</v>
      </c>
      <c r="AT13" s="495">
        <f t="shared" si="5"/>
        <v>9</v>
      </c>
    </row>
    <row r="14" spans="2:46">
      <c r="B14" s="473">
        <v>7</v>
      </c>
      <c r="C14" s="31">
        <v>7</v>
      </c>
      <c r="D14" s="31">
        <v>6</v>
      </c>
      <c r="E14" s="31">
        <v>4</v>
      </c>
      <c r="F14" s="31">
        <v>6</v>
      </c>
      <c r="G14" s="6">
        <v>7</v>
      </c>
      <c r="H14" s="6">
        <v>6</v>
      </c>
      <c r="I14" s="6">
        <v>6</v>
      </c>
      <c r="J14" s="14">
        <v>6</v>
      </c>
      <c r="K14" s="129">
        <f t="shared" si="1"/>
        <v>55</v>
      </c>
      <c r="L14" s="14"/>
      <c r="M14" s="473">
        <v>4</v>
      </c>
      <c r="N14" s="6">
        <v>4</v>
      </c>
      <c r="O14" s="6">
        <v>4</v>
      </c>
      <c r="P14" s="6">
        <v>4</v>
      </c>
      <c r="Q14" s="6">
        <v>2</v>
      </c>
      <c r="R14" s="6">
        <v>3</v>
      </c>
      <c r="S14" s="6">
        <v>4</v>
      </c>
      <c r="T14" s="6">
        <v>1</v>
      </c>
      <c r="U14" s="14">
        <v>2</v>
      </c>
      <c r="V14" s="426">
        <f t="shared" si="0"/>
        <v>28</v>
      </c>
      <c r="W14" s="14"/>
      <c r="X14" s="31">
        <v>1</v>
      </c>
      <c r="Y14" s="6">
        <v>7</v>
      </c>
      <c r="Z14" s="31">
        <v>1</v>
      </c>
      <c r="AA14" s="32">
        <v>1</v>
      </c>
      <c r="AB14" s="102">
        <v>1</v>
      </c>
      <c r="AC14" s="495">
        <f t="shared" si="2"/>
        <v>11</v>
      </c>
      <c r="AD14" s="34"/>
      <c r="AE14" s="473">
        <v>5</v>
      </c>
      <c r="AF14" s="6">
        <v>2</v>
      </c>
      <c r="AG14" s="6">
        <v>2</v>
      </c>
      <c r="AH14" s="14">
        <v>1</v>
      </c>
      <c r="AI14" s="14">
        <v>1</v>
      </c>
      <c r="AJ14" s="495">
        <f t="shared" si="3"/>
        <v>11</v>
      </c>
      <c r="AK14" s="14"/>
      <c r="AL14" s="501">
        <v>3</v>
      </c>
      <c r="AM14" s="33">
        <v>6</v>
      </c>
      <c r="AN14" s="31">
        <v>2</v>
      </c>
      <c r="AO14" s="102">
        <v>2</v>
      </c>
      <c r="AP14" s="495">
        <f t="shared" si="4"/>
        <v>13</v>
      </c>
      <c r="AQ14" s="459"/>
      <c r="AR14" s="6">
        <v>6</v>
      </c>
      <c r="AS14" s="61">
        <v>6</v>
      </c>
      <c r="AT14" s="495">
        <f t="shared" si="5"/>
        <v>12</v>
      </c>
    </row>
    <row r="15" spans="2:46">
      <c r="B15" s="477">
        <v>6</v>
      </c>
      <c r="C15" s="31">
        <v>6</v>
      </c>
      <c r="D15" s="31">
        <v>3</v>
      </c>
      <c r="E15" s="31">
        <v>3</v>
      </c>
      <c r="F15" s="31">
        <v>3</v>
      </c>
      <c r="G15" s="6">
        <v>5</v>
      </c>
      <c r="H15" s="6">
        <v>2</v>
      </c>
      <c r="I15" s="6">
        <v>3</v>
      </c>
      <c r="J15" s="14">
        <v>5</v>
      </c>
      <c r="K15" s="129">
        <f t="shared" si="1"/>
        <v>36</v>
      </c>
      <c r="L15" s="14"/>
      <c r="M15" s="473">
        <v>6</v>
      </c>
      <c r="N15" s="6">
        <v>6</v>
      </c>
      <c r="O15" s="6">
        <v>7</v>
      </c>
      <c r="P15" s="6">
        <v>7</v>
      </c>
      <c r="Q15" s="6">
        <v>6</v>
      </c>
      <c r="R15" s="6">
        <v>5</v>
      </c>
      <c r="S15" s="6">
        <v>6</v>
      </c>
      <c r="T15" s="14">
        <v>4</v>
      </c>
      <c r="U15" s="14">
        <v>4</v>
      </c>
      <c r="V15" s="426">
        <f t="shared" si="0"/>
        <v>51</v>
      </c>
      <c r="W15" s="14"/>
      <c r="X15" s="31">
        <v>2</v>
      </c>
      <c r="Y15" s="6">
        <v>2</v>
      </c>
      <c r="Z15" s="31">
        <v>2</v>
      </c>
      <c r="AA15" s="6">
        <v>2</v>
      </c>
      <c r="AB15" s="102">
        <v>2</v>
      </c>
      <c r="AC15" s="495">
        <f t="shared" si="2"/>
        <v>10</v>
      </c>
      <c r="AD15" s="34"/>
      <c r="AE15" s="473">
        <v>2</v>
      </c>
      <c r="AF15" s="6">
        <v>3</v>
      </c>
      <c r="AG15" s="6">
        <v>2</v>
      </c>
      <c r="AH15" s="14">
        <v>2</v>
      </c>
      <c r="AI15" s="14">
        <v>3</v>
      </c>
      <c r="AJ15" s="495">
        <f t="shared" si="3"/>
        <v>12</v>
      </c>
      <c r="AK15" s="14"/>
      <c r="AL15" s="501">
        <v>3</v>
      </c>
      <c r="AM15" s="6">
        <v>4</v>
      </c>
      <c r="AN15" s="102">
        <v>6</v>
      </c>
      <c r="AO15" s="102">
        <v>6</v>
      </c>
      <c r="AP15" s="495">
        <f t="shared" si="4"/>
        <v>19</v>
      </c>
      <c r="AQ15" s="459"/>
      <c r="AR15" s="6">
        <v>5</v>
      </c>
      <c r="AS15" s="61">
        <v>6</v>
      </c>
      <c r="AT15" s="495">
        <f t="shared" si="5"/>
        <v>11</v>
      </c>
    </row>
    <row r="16" spans="2:46">
      <c r="B16" s="473">
        <v>3</v>
      </c>
      <c r="C16" s="106">
        <v>3</v>
      </c>
      <c r="D16" s="106">
        <v>3</v>
      </c>
      <c r="E16" s="106">
        <v>1</v>
      </c>
      <c r="F16" s="106">
        <v>1</v>
      </c>
      <c r="G16" s="87">
        <v>3</v>
      </c>
      <c r="H16" s="87">
        <v>2</v>
      </c>
      <c r="I16" s="87">
        <v>2</v>
      </c>
      <c r="J16" s="87">
        <v>3</v>
      </c>
      <c r="K16" s="129">
        <f t="shared" si="1"/>
        <v>21</v>
      </c>
      <c r="L16" s="14"/>
      <c r="M16" s="474">
        <v>1</v>
      </c>
      <c r="N16" s="87">
        <v>5</v>
      </c>
      <c r="O16" s="87">
        <v>6</v>
      </c>
      <c r="P16" s="87">
        <v>6</v>
      </c>
      <c r="Q16" s="87">
        <v>6</v>
      </c>
      <c r="R16" s="87">
        <v>6</v>
      </c>
      <c r="S16" s="87">
        <v>7</v>
      </c>
      <c r="T16" s="87">
        <v>5</v>
      </c>
      <c r="U16" s="87">
        <v>3</v>
      </c>
      <c r="V16" s="426">
        <f t="shared" si="0"/>
        <v>45</v>
      </c>
      <c r="W16" s="14"/>
      <c r="X16" s="108">
        <v>2</v>
      </c>
      <c r="Y16" s="87">
        <v>1</v>
      </c>
      <c r="Z16" s="108">
        <v>1</v>
      </c>
      <c r="AA16" s="87">
        <v>2</v>
      </c>
      <c r="AB16" s="108">
        <v>3</v>
      </c>
      <c r="AC16" s="495">
        <f t="shared" si="2"/>
        <v>9</v>
      </c>
      <c r="AD16" s="120"/>
      <c r="AE16" s="474">
        <v>6</v>
      </c>
      <c r="AF16" s="87">
        <v>5</v>
      </c>
      <c r="AG16" s="87">
        <v>4</v>
      </c>
      <c r="AH16" s="87">
        <v>4</v>
      </c>
      <c r="AI16" s="87">
        <v>6</v>
      </c>
      <c r="AJ16" s="495">
        <f t="shared" si="3"/>
        <v>25</v>
      </c>
      <c r="AK16" s="14"/>
      <c r="AL16" s="502">
        <v>5</v>
      </c>
      <c r="AM16" s="87">
        <v>6</v>
      </c>
      <c r="AN16" s="108">
        <v>2</v>
      </c>
      <c r="AO16" s="108">
        <v>6</v>
      </c>
      <c r="AP16" s="495">
        <f t="shared" si="4"/>
        <v>19</v>
      </c>
      <c r="AQ16" s="458"/>
      <c r="AR16" s="87">
        <v>6</v>
      </c>
      <c r="AS16" s="109">
        <v>6</v>
      </c>
      <c r="AT16" s="495">
        <f t="shared" si="5"/>
        <v>12</v>
      </c>
    </row>
    <row r="17" spans="2:46">
      <c r="B17" s="473">
        <v>6</v>
      </c>
      <c r="C17" s="31">
        <v>6</v>
      </c>
      <c r="D17" s="31">
        <v>6</v>
      </c>
      <c r="E17" s="31">
        <v>3</v>
      </c>
      <c r="F17" s="31">
        <v>2</v>
      </c>
      <c r="G17" s="6">
        <v>6</v>
      </c>
      <c r="H17" s="6">
        <v>5</v>
      </c>
      <c r="I17" s="6">
        <v>6</v>
      </c>
      <c r="J17" s="14">
        <v>5</v>
      </c>
      <c r="K17" s="129">
        <f t="shared" si="1"/>
        <v>45</v>
      </c>
      <c r="L17" s="14"/>
      <c r="M17" s="473">
        <v>5</v>
      </c>
      <c r="N17" s="6">
        <v>5</v>
      </c>
      <c r="O17" s="6">
        <v>6</v>
      </c>
      <c r="P17" s="6">
        <v>6</v>
      </c>
      <c r="Q17" s="6">
        <v>6</v>
      </c>
      <c r="R17" s="6">
        <v>6</v>
      </c>
      <c r="S17" s="6">
        <v>7</v>
      </c>
      <c r="T17" s="6">
        <v>6</v>
      </c>
      <c r="U17" s="14">
        <v>6</v>
      </c>
      <c r="V17" s="426">
        <f t="shared" si="0"/>
        <v>53</v>
      </c>
      <c r="W17" s="14"/>
      <c r="X17" s="31">
        <v>2</v>
      </c>
      <c r="Y17" s="6">
        <v>2</v>
      </c>
      <c r="Z17" s="31">
        <v>2</v>
      </c>
      <c r="AA17" s="6">
        <v>1</v>
      </c>
      <c r="AB17" s="102">
        <v>2</v>
      </c>
      <c r="AC17" s="495">
        <f t="shared" si="2"/>
        <v>9</v>
      </c>
      <c r="AD17" s="34"/>
      <c r="AE17" s="473">
        <v>5</v>
      </c>
      <c r="AF17" s="14">
        <v>4</v>
      </c>
      <c r="AG17" s="14">
        <v>2</v>
      </c>
      <c r="AH17" s="14">
        <v>1</v>
      </c>
      <c r="AI17" s="14">
        <v>4</v>
      </c>
      <c r="AJ17" s="495">
        <f t="shared" si="3"/>
        <v>16</v>
      </c>
      <c r="AK17" s="14"/>
      <c r="AL17" s="501">
        <v>5</v>
      </c>
      <c r="AM17" s="6">
        <v>6</v>
      </c>
      <c r="AN17" s="31">
        <v>6</v>
      </c>
      <c r="AO17" s="102">
        <v>6</v>
      </c>
      <c r="AP17" s="495">
        <f t="shared" si="4"/>
        <v>23</v>
      </c>
      <c r="AQ17" s="459"/>
      <c r="AR17" s="6">
        <v>6</v>
      </c>
      <c r="AS17" s="61">
        <v>6</v>
      </c>
      <c r="AT17" s="495">
        <f t="shared" si="5"/>
        <v>12</v>
      </c>
    </row>
    <row r="18" spans="2:46">
      <c r="B18" s="473">
        <v>3</v>
      </c>
      <c r="C18" s="31">
        <v>3</v>
      </c>
      <c r="D18" s="31">
        <v>5</v>
      </c>
      <c r="E18" s="31">
        <v>2</v>
      </c>
      <c r="F18" s="31">
        <v>2</v>
      </c>
      <c r="G18" s="6">
        <v>5</v>
      </c>
      <c r="H18" s="6">
        <v>5</v>
      </c>
      <c r="I18" s="6">
        <v>5</v>
      </c>
      <c r="J18" s="14">
        <v>5</v>
      </c>
      <c r="K18" s="129">
        <f t="shared" si="1"/>
        <v>35</v>
      </c>
      <c r="L18" s="14"/>
      <c r="M18" s="473">
        <v>4</v>
      </c>
      <c r="N18" s="6">
        <v>5</v>
      </c>
      <c r="O18" s="6">
        <v>7</v>
      </c>
      <c r="P18" s="6">
        <v>4</v>
      </c>
      <c r="Q18" s="6">
        <v>4</v>
      </c>
      <c r="R18" s="6">
        <v>6</v>
      </c>
      <c r="S18" s="6">
        <v>6</v>
      </c>
      <c r="T18" s="6">
        <v>4</v>
      </c>
      <c r="U18" s="14">
        <v>3</v>
      </c>
      <c r="V18" s="426">
        <f t="shared" si="0"/>
        <v>43</v>
      </c>
      <c r="W18" s="14"/>
      <c r="X18" s="31">
        <v>5</v>
      </c>
      <c r="Y18" s="6">
        <v>5</v>
      </c>
      <c r="Z18" s="31">
        <v>5</v>
      </c>
      <c r="AA18" s="6">
        <v>6</v>
      </c>
      <c r="AB18" s="102">
        <v>3</v>
      </c>
      <c r="AC18" s="495">
        <f t="shared" si="2"/>
        <v>24</v>
      </c>
      <c r="AD18" s="34"/>
      <c r="AE18" s="473">
        <v>7</v>
      </c>
      <c r="AF18" s="6">
        <v>5</v>
      </c>
      <c r="AG18" s="6">
        <v>4</v>
      </c>
      <c r="AH18" s="6">
        <v>6</v>
      </c>
      <c r="AI18" s="14">
        <v>5</v>
      </c>
      <c r="AJ18" s="495">
        <f t="shared" si="3"/>
        <v>27</v>
      </c>
      <c r="AK18" s="14"/>
      <c r="AL18" s="501">
        <v>1</v>
      </c>
      <c r="AM18" s="14">
        <v>5</v>
      </c>
      <c r="AN18" s="31">
        <v>3</v>
      </c>
      <c r="AO18" s="102">
        <v>3</v>
      </c>
      <c r="AP18" s="495">
        <f t="shared" si="4"/>
        <v>12</v>
      </c>
      <c r="AQ18" s="459"/>
      <c r="AR18" s="14">
        <v>7</v>
      </c>
      <c r="AS18" s="61">
        <v>7</v>
      </c>
      <c r="AT18" s="495">
        <f t="shared" si="5"/>
        <v>14</v>
      </c>
    </row>
    <row r="19" spans="2:46">
      <c r="B19" s="473">
        <v>6</v>
      </c>
      <c r="C19" s="31">
        <v>6</v>
      </c>
      <c r="D19" s="31">
        <v>6</v>
      </c>
      <c r="E19" s="31">
        <v>1</v>
      </c>
      <c r="F19" s="31">
        <v>2</v>
      </c>
      <c r="G19" s="6">
        <v>1</v>
      </c>
      <c r="H19" s="6">
        <v>5</v>
      </c>
      <c r="I19" s="6">
        <v>7</v>
      </c>
      <c r="J19" s="14">
        <v>5</v>
      </c>
      <c r="K19" s="129">
        <f t="shared" si="1"/>
        <v>39</v>
      </c>
      <c r="L19" s="14"/>
      <c r="M19" s="473">
        <v>5</v>
      </c>
      <c r="N19" s="6">
        <v>5</v>
      </c>
      <c r="O19" s="6">
        <v>7</v>
      </c>
      <c r="P19" s="6">
        <v>7</v>
      </c>
      <c r="Q19" s="6">
        <v>4</v>
      </c>
      <c r="R19" s="6">
        <v>7</v>
      </c>
      <c r="S19" s="6">
        <v>7</v>
      </c>
      <c r="T19" s="6">
        <v>5</v>
      </c>
      <c r="U19" s="14">
        <v>6</v>
      </c>
      <c r="V19" s="426">
        <f t="shared" si="0"/>
        <v>53</v>
      </c>
      <c r="W19" s="14"/>
      <c r="X19" s="31">
        <v>2</v>
      </c>
      <c r="Y19" s="6">
        <v>1</v>
      </c>
      <c r="Z19" s="31">
        <v>2</v>
      </c>
      <c r="AA19" s="6">
        <v>1</v>
      </c>
      <c r="AB19" s="102">
        <v>1</v>
      </c>
      <c r="AC19" s="495">
        <f t="shared" si="2"/>
        <v>7</v>
      </c>
      <c r="AD19" s="34"/>
      <c r="AE19" s="473">
        <v>6</v>
      </c>
      <c r="AF19" s="6">
        <v>5</v>
      </c>
      <c r="AG19" s="6">
        <v>3</v>
      </c>
      <c r="AH19" s="6">
        <v>1</v>
      </c>
      <c r="AI19" s="14">
        <v>1</v>
      </c>
      <c r="AJ19" s="495">
        <f t="shared" si="3"/>
        <v>16</v>
      </c>
      <c r="AK19" s="14"/>
      <c r="AL19" s="501">
        <v>3</v>
      </c>
      <c r="AM19" s="14">
        <v>1</v>
      </c>
      <c r="AN19" s="31">
        <v>7</v>
      </c>
      <c r="AO19" s="102">
        <v>3</v>
      </c>
      <c r="AP19" s="495">
        <f t="shared" si="4"/>
        <v>14</v>
      </c>
      <c r="AQ19" s="459"/>
      <c r="AR19" s="6">
        <v>6</v>
      </c>
      <c r="AS19" s="61">
        <v>7</v>
      </c>
      <c r="AT19" s="495">
        <f t="shared" si="5"/>
        <v>13</v>
      </c>
    </row>
    <row r="20" spans="2:46">
      <c r="B20" s="473">
        <v>4</v>
      </c>
      <c r="C20" s="31">
        <v>4</v>
      </c>
      <c r="D20" s="31">
        <v>4</v>
      </c>
      <c r="E20" s="31">
        <v>3</v>
      </c>
      <c r="F20" s="31">
        <v>3</v>
      </c>
      <c r="G20" s="14">
        <v>3</v>
      </c>
      <c r="H20" s="14">
        <v>6</v>
      </c>
      <c r="I20" s="14">
        <v>5</v>
      </c>
      <c r="J20" s="14">
        <v>5</v>
      </c>
      <c r="K20" s="129">
        <f t="shared" si="1"/>
        <v>37</v>
      </c>
      <c r="L20" s="14"/>
      <c r="M20" s="473">
        <v>5</v>
      </c>
      <c r="N20" s="14">
        <v>5</v>
      </c>
      <c r="O20" s="14">
        <v>6</v>
      </c>
      <c r="P20" s="14">
        <v>5</v>
      </c>
      <c r="Q20" s="14">
        <v>6</v>
      </c>
      <c r="R20" s="14">
        <v>6</v>
      </c>
      <c r="S20" s="14">
        <v>7</v>
      </c>
      <c r="T20" s="14">
        <v>6</v>
      </c>
      <c r="U20" s="14">
        <v>6</v>
      </c>
      <c r="V20" s="426">
        <f t="shared" si="0"/>
        <v>52</v>
      </c>
      <c r="W20" s="14"/>
      <c r="X20" s="31">
        <v>2</v>
      </c>
      <c r="Y20" s="14">
        <v>3</v>
      </c>
      <c r="Z20" s="31">
        <v>3</v>
      </c>
      <c r="AA20" s="14">
        <v>4</v>
      </c>
      <c r="AB20" s="102">
        <v>2</v>
      </c>
      <c r="AC20" s="495">
        <f t="shared" si="2"/>
        <v>14</v>
      </c>
      <c r="AD20" s="34"/>
      <c r="AE20" s="473">
        <v>5</v>
      </c>
      <c r="AF20" s="14">
        <v>4</v>
      </c>
      <c r="AG20" s="14">
        <v>5</v>
      </c>
      <c r="AH20" s="14">
        <v>5</v>
      </c>
      <c r="AI20" s="14">
        <v>5</v>
      </c>
      <c r="AJ20" s="495">
        <f t="shared" si="3"/>
        <v>24</v>
      </c>
      <c r="AK20" s="14"/>
      <c r="AL20" s="501">
        <v>3</v>
      </c>
      <c r="AM20" s="14">
        <v>5</v>
      </c>
      <c r="AN20" s="31">
        <v>4</v>
      </c>
      <c r="AO20" s="102">
        <v>5</v>
      </c>
      <c r="AP20" s="495">
        <f t="shared" si="4"/>
        <v>17</v>
      </c>
      <c r="AQ20" s="459"/>
      <c r="AR20" s="6">
        <v>6</v>
      </c>
      <c r="AS20" s="61">
        <v>6</v>
      </c>
      <c r="AT20" s="495">
        <f t="shared" si="5"/>
        <v>12</v>
      </c>
    </row>
    <row r="21" spans="2:46">
      <c r="B21" s="473">
        <v>6</v>
      </c>
      <c r="C21" s="31">
        <v>7</v>
      </c>
      <c r="D21" s="31">
        <v>4</v>
      </c>
      <c r="E21" s="31">
        <v>2</v>
      </c>
      <c r="F21" s="31">
        <v>2</v>
      </c>
      <c r="G21" s="14">
        <v>6</v>
      </c>
      <c r="H21" s="14">
        <v>1</v>
      </c>
      <c r="I21" s="14">
        <v>6</v>
      </c>
      <c r="J21" s="14">
        <v>6</v>
      </c>
      <c r="K21" s="129">
        <f t="shared" si="1"/>
        <v>40</v>
      </c>
      <c r="L21" s="14"/>
      <c r="M21" s="473">
        <v>6</v>
      </c>
      <c r="N21" s="14">
        <v>6</v>
      </c>
      <c r="O21" s="14">
        <v>7</v>
      </c>
      <c r="P21" s="14">
        <v>4</v>
      </c>
      <c r="Q21" s="14">
        <v>7</v>
      </c>
      <c r="R21" s="14">
        <v>7</v>
      </c>
      <c r="S21" s="14">
        <v>7</v>
      </c>
      <c r="T21" s="14">
        <v>6</v>
      </c>
      <c r="U21" s="14">
        <v>6</v>
      </c>
      <c r="V21" s="426">
        <f t="shared" si="0"/>
        <v>56</v>
      </c>
      <c r="W21" s="14"/>
      <c r="X21" s="31">
        <v>2</v>
      </c>
      <c r="Y21" s="14">
        <v>1</v>
      </c>
      <c r="Z21" s="31">
        <v>1</v>
      </c>
      <c r="AA21" s="14">
        <v>2</v>
      </c>
      <c r="AB21" s="102">
        <v>1</v>
      </c>
      <c r="AC21" s="495">
        <f t="shared" si="2"/>
        <v>7</v>
      </c>
      <c r="AD21" s="34"/>
      <c r="AE21" s="473">
        <v>5</v>
      </c>
      <c r="AF21" s="14">
        <v>2</v>
      </c>
      <c r="AG21" s="14">
        <v>2</v>
      </c>
      <c r="AH21" s="14">
        <v>1</v>
      </c>
      <c r="AI21" s="14">
        <v>2</v>
      </c>
      <c r="AJ21" s="495">
        <f t="shared" si="3"/>
        <v>12</v>
      </c>
      <c r="AK21" s="14"/>
      <c r="AL21" s="501">
        <v>4</v>
      </c>
      <c r="AM21" s="14">
        <v>3</v>
      </c>
      <c r="AN21" s="31">
        <v>4</v>
      </c>
      <c r="AO21" s="102">
        <v>7</v>
      </c>
      <c r="AP21" s="495">
        <f t="shared" si="4"/>
        <v>18</v>
      </c>
      <c r="AQ21" s="459"/>
      <c r="AR21" s="6">
        <v>7</v>
      </c>
      <c r="AS21" s="61">
        <v>7</v>
      </c>
      <c r="AT21" s="495">
        <f t="shared" si="5"/>
        <v>14</v>
      </c>
    </row>
    <row r="22" spans="2:46">
      <c r="B22" s="473">
        <v>2</v>
      </c>
      <c r="C22" s="31">
        <v>6</v>
      </c>
      <c r="D22" s="31">
        <v>2</v>
      </c>
      <c r="E22" s="31">
        <v>3</v>
      </c>
      <c r="F22" s="31">
        <v>2</v>
      </c>
      <c r="G22" s="6">
        <v>6</v>
      </c>
      <c r="H22" s="6">
        <v>2</v>
      </c>
      <c r="I22" s="6">
        <v>2</v>
      </c>
      <c r="J22" s="14">
        <v>3</v>
      </c>
      <c r="K22" s="129">
        <f t="shared" si="1"/>
        <v>28</v>
      </c>
      <c r="L22" s="14"/>
      <c r="M22" s="473">
        <v>3</v>
      </c>
      <c r="N22" s="14">
        <v>3</v>
      </c>
      <c r="O22" s="14">
        <v>3</v>
      </c>
      <c r="P22" s="14">
        <v>1</v>
      </c>
      <c r="Q22" s="14">
        <v>2</v>
      </c>
      <c r="R22" s="14">
        <v>6</v>
      </c>
      <c r="S22" s="14">
        <v>5</v>
      </c>
      <c r="T22" s="14">
        <v>2</v>
      </c>
      <c r="U22" s="14">
        <v>3</v>
      </c>
      <c r="V22" s="426">
        <f t="shared" si="0"/>
        <v>28</v>
      </c>
      <c r="W22" s="14"/>
      <c r="X22" s="31">
        <v>5</v>
      </c>
      <c r="Y22" s="14">
        <v>3</v>
      </c>
      <c r="Z22" s="31">
        <v>6</v>
      </c>
      <c r="AA22" s="14">
        <v>2</v>
      </c>
      <c r="AB22" s="102">
        <v>5</v>
      </c>
      <c r="AC22" s="495">
        <f t="shared" si="2"/>
        <v>21</v>
      </c>
      <c r="AD22" s="34"/>
      <c r="AE22" s="473">
        <v>5</v>
      </c>
      <c r="AF22" s="14">
        <v>5</v>
      </c>
      <c r="AG22" s="14">
        <v>5</v>
      </c>
      <c r="AH22" s="14">
        <v>6</v>
      </c>
      <c r="AI22" s="14">
        <v>6</v>
      </c>
      <c r="AJ22" s="495">
        <f t="shared" si="3"/>
        <v>27</v>
      </c>
      <c r="AK22" s="14"/>
      <c r="AL22" s="501">
        <v>7</v>
      </c>
      <c r="AM22" s="14">
        <v>6</v>
      </c>
      <c r="AN22" s="31">
        <v>2</v>
      </c>
      <c r="AO22" s="102">
        <v>3</v>
      </c>
      <c r="AP22" s="495">
        <f t="shared" si="4"/>
        <v>18</v>
      </c>
      <c r="AQ22" s="459"/>
      <c r="AR22" s="14">
        <v>6</v>
      </c>
      <c r="AS22" s="61">
        <v>6</v>
      </c>
      <c r="AT22" s="495">
        <f t="shared" si="5"/>
        <v>12</v>
      </c>
    </row>
    <row r="23" spans="2:46">
      <c r="B23" s="473">
        <v>5</v>
      </c>
      <c r="C23" s="31">
        <v>5</v>
      </c>
      <c r="D23" s="31">
        <v>6</v>
      </c>
      <c r="E23" s="31">
        <v>2</v>
      </c>
      <c r="F23" s="31">
        <v>4</v>
      </c>
      <c r="G23" s="6">
        <v>5</v>
      </c>
      <c r="H23" s="6">
        <v>5</v>
      </c>
      <c r="I23" s="6">
        <v>6</v>
      </c>
      <c r="J23" s="14">
        <v>5</v>
      </c>
      <c r="K23" s="129">
        <f t="shared" si="1"/>
        <v>43</v>
      </c>
      <c r="L23" s="14"/>
      <c r="M23" s="473">
        <v>6</v>
      </c>
      <c r="N23" s="6">
        <v>5</v>
      </c>
      <c r="O23" s="6">
        <v>6</v>
      </c>
      <c r="P23" s="6">
        <v>7</v>
      </c>
      <c r="Q23" s="6">
        <v>6</v>
      </c>
      <c r="R23" s="6">
        <v>7</v>
      </c>
      <c r="S23" s="6">
        <v>7</v>
      </c>
      <c r="T23" s="6">
        <v>5</v>
      </c>
      <c r="U23" s="14">
        <v>7</v>
      </c>
      <c r="V23" s="426">
        <f t="shared" si="0"/>
        <v>56</v>
      </c>
      <c r="W23" s="14"/>
      <c r="X23" s="31">
        <v>1</v>
      </c>
      <c r="Y23" s="6">
        <v>1</v>
      </c>
      <c r="Z23" s="31">
        <v>1</v>
      </c>
      <c r="AA23" s="6">
        <v>1</v>
      </c>
      <c r="AB23" s="102">
        <v>1</v>
      </c>
      <c r="AC23" s="495">
        <f t="shared" si="2"/>
        <v>5</v>
      </c>
      <c r="AD23" s="34"/>
      <c r="AE23" s="473">
        <v>7</v>
      </c>
      <c r="AF23" s="6">
        <v>3</v>
      </c>
      <c r="AG23" s="6">
        <v>3</v>
      </c>
      <c r="AH23" s="6">
        <v>5</v>
      </c>
      <c r="AI23" s="14">
        <v>4</v>
      </c>
      <c r="AJ23" s="495">
        <f t="shared" si="3"/>
        <v>22</v>
      </c>
      <c r="AK23" s="14"/>
      <c r="AL23" s="501">
        <v>7</v>
      </c>
      <c r="AM23" s="6">
        <v>6</v>
      </c>
      <c r="AN23" s="31">
        <v>6</v>
      </c>
      <c r="AO23" s="102">
        <v>7</v>
      </c>
      <c r="AP23" s="495">
        <f t="shared" si="4"/>
        <v>26</v>
      </c>
      <c r="AQ23" s="459"/>
      <c r="AR23" s="6">
        <v>6</v>
      </c>
      <c r="AS23" s="61">
        <v>7</v>
      </c>
      <c r="AT23" s="495">
        <f t="shared" si="5"/>
        <v>13</v>
      </c>
    </row>
    <row r="24" spans="2:46">
      <c r="B24" s="473">
        <v>4</v>
      </c>
      <c r="C24" s="31">
        <v>6</v>
      </c>
      <c r="D24" s="31">
        <v>4</v>
      </c>
      <c r="E24" s="31">
        <v>2</v>
      </c>
      <c r="F24" s="31">
        <v>2</v>
      </c>
      <c r="G24" s="6">
        <v>4</v>
      </c>
      <c r="H24" s="6">
        <v>6</v>
      </c>
      <c r="I24" s="6">
        <v>5</v>
      </c>
      <c r="J24" s="14">
        <v>5</v>
      </c>
      <c r="K24" s="129">
        <f t="shared" si="1"/>
        <v>38</v>
      </c>
      <c r="L24" s="14"/>
      <c r="M24" s="473">
        <v>6</v>
      </c>
      <c r="N24" s="6">
        <v>5</v>
      </c>
      <c r="O24" s="6">
        <v>7</v>
      </c>
      <c r="P24" s="6">
        <v>6</v>
      </c>
      <c r="Q24" s="6">
        <v>5</v>
      </c>
      <c r="R24" s="6">
        <v>7</v>
      </c>
      <c r="S24" s="6">
        <v>7</v>
      </c>
      <c r="T24" s="6">
        <v>5</v>
      </c>
      <c r="U24" s="14">
        <v>3</v>
      </c>
      <c r="V24" s="426">
        <f t="shared" si="0"/>
        <v>51</v>
      </c>
      <c r="W24" s="14"/>
      <c r="X24" s="31">
        <v>2</v>
      </c>
      <c r="Y24" s="6">
        <v>1</v>
      </c>
      <c r="Z24" s="31">
        <v>1</v>
      </c>
      <c r="AA24" s="6">
        <v>2</v>
      </c>
      <c r="AB24" s="102">
        <v>1</v>
      </c>
      <c r="AC24" s="495">
        <f t="shared" si="2"/>
        <v>7</v>
      </c>
      <c r="AD24" s="34"/>
      <c r="AE24" s="473">
        <v>6</v>
      </c>
      <c r="AF24" s="6">
        <v>4</v>
      </c>
      <c r="AG24" s="6">
        <v>2</v>
      </c>
      <c r="AH24" s="6">
        <v>3</v>
      </c>
      <c r="AI24" s="14">
        <v>4</v>
      </c>
      <c r="AJ24" s="495">
        <f t="shared" si="3"/>
        <v>19</v>
      </c>
      <c r="AK24" s="14"/>
      <c r="AL24" s="501">
        <v>2</v>
      </c>
      <c r="AM24" s="6">
        <v>6</v>
      </c>
      <c r="AN24" s="31">
        <v>5</v>
      </c>
      <c r="AO24" s="102">
        <v>5</v>
      </c>
      <c r="AP24" s="495">
        <f t="shared" si="4"/>
        <v>18</v>
      </c>
      <c r="AQ24" s="459"/>
      <c r="AR24" s="6">
        <v>7</v>
      </c>
      <c r="AS24" s="61">
        <v>7</v>
      </c>
      <c r="AT24" s="495">
        <f t="shared" si="5"/>
        <v>14</v>
      </c>
    </row>
    <row r="25" spans="2:46">
      <c r="B25" s="475">
        <v>5</v>
      </c>
      <c r="C25" s="468">
        <v>5</v>
      </c>
      <c r="D25" s="468">
        <v>4</v>
      </c>
      <c r="E25" s="468">
        <v>3</v>
      </c>
      <c r="F25" s="468">
        <v>3</v>
      </c>
      <c r="G25" s="437">
        <v>6</v>
      </c>
      <c r="H25" s="437">
        <v>5</v>
      </c>
      <c r="I25" s="437">
        <v>4</v>
      </c>
      <c r="J25" s="437">
        <v>5</v>
      </c>
      <c r="K25" s="129">
        <f t="shared" si="1"/>
        <v>40</v>
      </c>
      <c r="L25" s="14"/>
      <c r="M25" s="475">
        <v>6</v>
      </c>
      <c r="N25" s="437">
        <v>4</v>
      </c>
      <c r="O25" s="437">
        <v>5</v>
      </c>
      <c r="P25" s="437">
        <v>4</v>
      </c>
      <c r="Q25" s="437">
        <v>5</v>
      </c>
      <c r="R25" s="437">
        <v>5</v>
      </c>
      <c r="S25" s="437">
        <v>4</v>
      </c>
      <c r="T25" s="437">
        <v>5</v>
      </c>
      <c r="U25" s="437">
        <v>5</v>
      </c>
      <c r="V25" s="426">
        <f t="shared" si="0"/>
        <v>43</v>
      </c>
      <c r="W25" s="14"/>
      <c r="X25" s="468">
        <v>3</v>
      </c>
      <c r="Y25" s="437">
        <v>3</v>
      </c>
      <c r="Z25" s="468">
        <v>4</v>
      </c>
      <c r="AA25" s="437">
        <v>6</v>
      </c>
      <c r="AB25" s="468">
        <v>4</v>
      </c>
      <c r="AC25" s="495">
        <f t="shared" si="2"/>
        <v>20</v>
      </c>
      <c r="AD25" s="34"/>
      <c r="AE25" s="475">
        <v>6</v>
      </c>
      <c r="AF25" s="437">
        <v>5</v>
      </c>
      <c r="AG25" s="437">
        <v>4</v>
      </c>
      <c r="AH25" s="437">
        <v>3</v>
      </c>
      <c r="AI25" s="437">
        <v>3</v>
      </c>
      <c r="AJ25" s="495">
        <f t="shared" si="3"/>
        <v>21</v>
      </c>
      <c r="AK25" s="14"/>
      <c r="AL25" s="503">
        <v>3</v>
      </c>
      <c r="AM25" s="437">
        <v>4</v>
      </c>
      <c r="AN25" s="468">
        <v>7</v>
      </c>
      <c r="AO25" s="468">
        <v>5</v>
      </c>
      <c r="AP25" s="495">
        <f t="shared" si="4"/>
        <v>19</v>
      </c>
      <c r="AQ25" s="459"/>
      <c r="AR25" s="437">
        <v>4</v>
      </c>
      <c r="AS25" s="470">
        <v>4</v>
      </c>
      <c r="AT25" s="495">
        <f t="shared" si="5"/>
        <v>8</v>
      </c>
    </row>
    <row r="26" spans="2:46">
      <c r="B26" s="472">
        <v>2</v>
      </c>
      <c r="C26" s="31">
        <v>6</v>
      </c>
      <c r="D26" s="31">
        <v>6</v>
      </c>
      <c r="E26" s="31">
        <v>2</v>
      </c>
      <c r="F26" s="31">
        <v>2</v>
      </c>
      <c r="G26" s="3">
        <v>3</v>
      </c>
      <c r="H26" s="3">
        <v>5</v>
      </c>
      <c r="I26" s="3">
        <v>4</v>
      </c>
      <c r="J26" s="13">
        <v>4</v>
      </c>
      <c r="K26" s="129">
        <f t="shared" si="1"/>
        <v>34</v>
      </c>
      <c r="L26" s="13"/>
      <c r="M26" s="472">
        <v>4</v>
      </c>
      <c r="N26" s="3">
        <v>6</v>
      </c>
      <c r="O26" s="3">
        <v>6</v>
      </c>
      <c r="P26" s="3">
        <v>2</v>
      </c>
      <c r="Q26" s="3">
        <v>5</v>
      </c>
      <c r="R26" s="3">
        <v>6</v>
      </c>
      <c r="S26" s="3">
        <v>6</v>
      </c>
      <c r="T26" s="3">
        <v>6</v>
      </c>
      <c r="U26" s="13">
        <v>6</v>
      </c>
      <c r="V26" s="426">
        <f t="shared" si="0"/>
        <v>47</v>
      </c>
      <c r="W26" s="13"/>
      <c r="X26" s="31">
        <v>3</v>
      </c>
      <c r="Y26" s="3">
        <v>2</v>
      </c>
      <c r="Z26" s="31">
        <v>2</v>
      </c>
      <c r="AA26" s="32">
        <v>3</v>
      </c>
      <c r="AB26" s="102">
        <v>2</v>
      </c>
      <c r="AC26" s="495">
        <f t="shared" si="2"/>
        <v>12</v>
      </c>
      <c r="AD26" s="34"/>
      <c r="AE26" s="472">
        <v>6</v>
      </c>
      <c r="AF26" s="3">
        <v>3</v>
      </c>
      <c r="AG26" s="3">
        <v>2</v>
      </c>
      <c r="AH26" s="3">
        <v>1</v>
      </c>
      <c r="AI26" s="13">
        <v>2</v>
      </c>
      <c r="AJ26" s="495">
        <f t="shared" si="3"/>
        <v>14</v>
      </c>
      <c r="AK26" s="13"/>
      <c r="AL26" s="501">
        <v>2</v>
      </c>
      <c r="AM26" s="32">
        <v>5</v>
      </c>
      <c r="AN26" s="31">
        <v>6</v>
      </c>
      <c r="AO26" s="102">
        <v>3</v>
      </c>
      <c r="AP26" s="495">
        <f t="shared" si="4"/>
        <v>16</v>
      </c>
      <c r="AQ26" s="459"/>
      <c r="AR26" s="3">
        <v>6</v>
      </c>
      <c r="AS26" s="61">
        <v>6</v>
      </c>
      <c r="AT26" s="495">
        <f t="shared" si="5"/>
        <v>12</v>
      </c>
    </row>
    <row r="27" spans="2:46">
      <c r="B27" s="472">
        <v>6</v>
      </c>
      <c r="C27" s="31">
        <v>7</v>
      </c>
      <c r="D27" s="31">
        <v>6</v>
      </c>
      <c r="E27" s="31">
        <v>6</v>
      </c>
      <c r="F27" s="31">
        <v>6</v>
      </c>
      <c r="G27" s="3">
        <v>7</v>
      </c>
      <c r="H27" s="3">
        <v>7</v>
      </c>
      <c r="I27" s="3">
        <v>6</v>
      </c>
      <c r="J27" s="13">
        <v>7</v>
      </c>
      <c r="K27" s="129">
        <f t="shared" si="1"/>
        <v>58</v>
      </c>
      <c r="L27" s="13"/>
      <c r="M27" s="472">
        <v>6</v>
      </c>
      <c r="N27" s="3">
        <v>7</v>
      </c>
      <c r="O27" s="3">
        <v>6</v>
      </c>
      <c r="P27" s="3">
        <v>7</v>
      </c>
      <c r="Q27" s="3">
        <v>6</v>
      </c>
      <c r="R27" s="3">
        <v>7</v>
      </c>
      <c r="S27" s="3">
        <v>7</v>
      </c>
      <c r="T27" s="3">
        <v>4</v>
      </c>
      <c r="U27" s="13">
        <v>7</v>
      </c>
      <c r="V27" s="426">
        <f t="shared" si="0"/>
        <v>57</v>
      </c>
      <c r="W27" s="13"/>
      <c r="X27" s="31">
        <v>1</v>
      </c>
      <c r="Y27" s="3">
        <v>1</v>
      </c>
      <c r="Z27" s="31">
        <v>1</v>
      </c>
      <c r="AA27" s="32">
        <v>7</v>
      </c>
      <c r="AB27" s="102">
        <v>1</v>
      </c>
      <c r="AC27" s="495">
        <f t="shared" si="2"/>
        <v>11</v>
      </c>
      <c r="AD27" s="34"/>
      <c r="AE27" s="472">
        <v>5</v>
      </c>
      <c r="AF27" s="3">
        <v>5</v>
      </c>
      <c r="AG27" s="3">
        <v>1</v>
      </c>
      <c r="AH27" s="3">
        <v>1</v>
      </c>
      <c r="AI27" s="13">
        <v>1</v>
      </c>
      <c r="AJ27" s="495">
        <f t="shared" si="3"/>
        <v>13</v>
      </c>
      <c r="AK27" s="13"/>
      <c r="AL27" s="501">
        <v>6</v>
      </c>
      <c r="AM27" s="32">
        <v>4</v>
      </c>
      <c r="AN27" s="31">
        <v>7</v>
      </c>
      <c r="AO27" s="102">
        <v>7</v>
      </c>
      <c r="AP27" s="495">
        <f t="shared" si="4"/>
        <v>24</v>
      </c>
      <c r="AQ27" s="459"/>
      <c r="AR27" s="3">
        <v>7</v>
      </c>
      <c r="AS27" s="61">
        <v>7</v>
      </c>
      <c r="AT27" s="495">
        <f t="shared" si="5"/>
        <v>14</v>
      </c>
    </row>
    <row r="28" spans="2:46">
      <c r="B28" s="472">
        <v>4</v>
      </c>
      <c r="C28" s="31">
        <v>6</v>
      </c>
      <c r="D28" s="31">
        <v>4</v>
      </c>
      <c r="E28" s="31">
        <v>4</v>
      </c>
      <c r="F28" s="31">
        <v>3</v>
      </c>
      <c r="G28" s="3">
        <v>4</v>
      </c>
      <c r="H28" s="3">
        <v>4</v>
      </c>
      <c r="I28" s="3">
        <v>5</v>
      </c>
      <c r="J28" s="13">
        <v>5</v>
      </c>
      <c r="K28" s="129">
        <f t="shared" si="1"/>
        <v>39</v>
      </c>
      <c r="L28" s="13"/>
      <c r="M28" s="472">
        <v>6</v>
      </c>
      <c r="N28" s="3">
        <v>4</v>
      </c>
      <c r="O28" s="3">
        <v>5</v>
      </c>
      <c r="P28" s="3">
        <v>4</v>
      </c>
      <c r="Q28" s="3">
        <v>5</v>
      </c>
      <c r="R28" s="3">
        <v>4</v>
      </c>
      <c r="S28" s="3">
        <v>5</v>
      </c>
      <c r="T28" s="3">
        <v>4</v>
      </c>
      <c r="U28" s="13">
        <v>4</v>
      </c>
      <c r="V28" s="426">
        <f t="shared" si="0"/>
        <v>41</v>
      </c>
      <c r="W28" s="13"/>
      <c r="X28" s="31">
        <v>3</v>
      </c>
      <c r="Y28" s="3">
        <v>3</v>
      </c>
      <c r="Z28" s="31">
        <v>3</v>
      </c>
      <c r="AA28" s="32">
        <v>4</v>
      </c>
      <c r="AB28" s="102">
        <v>5</v>
      </c>
      <c r="AC28" s="495">
        <f t="shared" si="2"/>
        <v>18</v>
      </c>
      <c r="AD28" s="34"/>
      <c r="AE28" s="472">
        <v>5</v>
      </c>
      <c r="AF28" s="3">
        <v>4</v>
      </c>
      <c r="AG28" s="3">
        <v>1</v>
      </c>
      <c r="AH28" s="3">
        <v>2</v>
      </c>
      <c r="AI28" s="13">
        <v>3</v>
      </c>
      <c r="AJ28" s="495">
        <f t="shared" si="3"/>
        <v>15</v>
      </c>
      <c r="AK28" s="13"/>
      <c r="AL28" s="501">
        <v>3</v>
      </c>
      <c r="AM28" s="32">
        <v>3</v>
      </c>
      <c r="AN28" s="31">
        <v>3</v>
      </c>
      <c r="AO28" s="102">
        <v>4</v>
      </c>
      <c r="AP28" s="495">
        <f t="shared" si="4"/>
        <v>13</v>
      </c>
      <c r="AQ28" s="459"/>
      <c r="AR28" s="3">
        <v>5</v>
      </c>
      <c r="AS28" s="61">
        <v>6</v>
      </c>
      <c r="AT28" s="495">
        <f t="shared" si="5"/>
        <v>11</v>
      </c>
    </row>
    <row r="29" spans="2:46">
      <c r="B29" s="472">
        <v>6</v>
      </c>
      <c r="C29" s="31">
        <v>7</v>
      </c>
      <c r="D29" s="31">
        <v>7</v>
      </c>
      <c r="E29" s="31">
        <v>6</v>
      </c>
      <c r="F29" s="31">
        <v>7</v>
      </c>
      <c r="G29" s="3">
        <v>4</v>
      </c>
      <c r="H29" s="3">
        <v>1</v>
      </c>
      <c r="I29" s="3">
        <v>7</v>
      </c>
      <c r="J29" s="13">
        <v>6</v>
      </c>
      <c r="K29" s="129">
        <f t="shared" si="1"/>
        <v>51</v>
      </c>
      <c r="L29" s="13"/>
      <c r="M29" s="472">
        <v>7</v>
      </c>
      <c r="N29" s="3">
        <v>7</v>
      </c>
      <c r="O29" s="3">
        <v>7</v>
      </c>
      <c r="P29" s="3">
        <v>4</v>
      </c>
      <c r="Q29" s="3">
        <v>7</v>
      </c>
      <c r="R29" s="3">
        <v>7</v>
      </c>
      <c r="S29" s="3">
        <v>7</v>
      </c>
      <c r="T29" s="3">
        <v>5</v>
      </c>
      <c r="U29" s="13">
        <v>5</v>
      </c>
      <c r="V29" s="426">
        <f t="shared" si="0"/>
        <v>56</v>
      </c>
      <c r="W29" s="13"/>
      <c r="X29" s="31">
        <v>1</v>
      </c>
      <c r="Y29" s="3">
        <v>1</v>
      </c>
      <c r="Z29" s="31">
        <v>1</v>
      </c>
      <c r="AA29" s="32">
        <v>5</v>
      </c>
      <c r="AB29" s="102">
        <v>1</v>
      </c>
      <c r="AC29" s="495">
        <f t="shared" si="2"/>
        <v>9</v>
      </c>
      <c r="AD29" s="34"/>
      <c r="AE29" s="472">
        <v>6</v>
      </c>
      <c r="AF29" s="3">
        <v>3</v>
      </c>
      <c r="AG29" s="3">
        <v>1</v>
      </c>
      <c r="AH29" s="3">
        <v>1</v>
      </c>
      <c r="AI29" s="13">
        <v>4</v>
      </c>
      <c r="AJ29" s="495">
        <f t="shared" si="3"/>
        <v>15</v>
      </c>
      <c r="AK29" s="13"/>
      <c r="AL29" s="501">
        <v>3</v>
      </c>
      <c r="AM29" s="32">
        <v>6</v>
      </c>
      <c r="AN29" s="31">
        <v>4</v>
      </c>
      <c r="AO29" s="102">
        <v>7</v>
      </c>
      <c r="AP29" s="495">
        <f t="shared" si="4"/>
        <v>20</v>
      </c>
      <c r="AQ29" s="459"/>
      <c r="AR29" s="3">
        <v>6</v>
      </c>
      <c r="AS29" s="61">
        <v>6</v>
      </c>
      <c r="AT29" s="495">
        <f t="shared" si="5"/>
        <v>12</v>
      </c>
    </row>
    <row r="30" spans="2:46">
      <c r="B30" s="473">
        <v>6</v>
      </c>
      <c r="C30" s="31">
        <v>7</v>
      </c>
      <c r="D30" s="31">
        <v>7</v>
      </c>
      <c r="E30" s="31">
        <v>7</v>
      </c>
      <c r="F30" s="31">
        <v>6</v>
      </c>
      <c r="G30" s="6">
        <v>7</v>
      </c>
      <c r="H30" s="6">
        <v>6</v>
      </c>
      <c r="I30" s="6">
        <v>7</v>
      </c>
      <c r="J30" s="14">
        <v>7</v>
      </c>
      <c r="K30" s="129">
        <f t="shared" si="1"/>
        <v>60</v>
      </c>
      <c r="L30" s="14"/>
      <c r="M30" s="473">
        <v>7</v>
      </c>
      <c r="N30" s="6">
        <v>7</v>
      </c>
      <c r="O30" s="6">
        <v>7</v>
      </c>
      <c r="P30" s="6">
        <v>7</v>
      </c>
      <c r="Q30" s="6">
        <v>7</v>
      </c>
      <c r="R30" s="6">
        <v>6</v>
      </c>
      <c r="S30" s="6">
        <v>7</v>
      </c>
      <c r="T30" s="6">
        <v>7</v>
      </c>
      <c r="U30" s="14">
        <v>7</v>
      </c>
      <c r="V30" s="426">
        <f t="shared" si="0"/>
        <v>62</v>
      </c>
      <c r="W30" s="14"/>
      <c r="X30" s="31">
        <v>1</v>
      </c>
      <c r="Y30" s="6">
        <v>1</v>
      </c>
      <c r="Z30" s="31">
        <v>1</v>
      </c>
      <c r="AA30" s="32">
        <v>7</v>
      </c>
      <c r="AB30" s="102">
        <v>1</v>
      </c>
      <c r="AC30" s="495">
        <f t="shared" si="2"/>
        <v>11</v>
      </c>
      <c r="AD30" s="34"/>
      <c r="AE30" s="473">
        <v>4</v>
      </c>
      <c r="AF30" s="6">
        <v>1</v>
      </c>
      <c r="AG30" s="6">
        <v>1</v>
      </c>
      <c r="AH30" s="6">
        <v>1</v>
      </c>
      <c r="AI30" s="14">
        <v>1</v>
      </c>
      <c r="AJ30" s="495">
        <f t="shared" si="3"/>
        <v>8</v>
      </c>
      <c r="AK30" s="14"/>
      <c r="AL30" s="501">
        <v>4</v>
      </c>
      <c r="AM30" s="33">
        <v>5</v>
      </c>
      <c r="AN30" s="31">
        <v>5</v>
      </c>
      <c r="AO30" s="102">
        <v>7</v>
      </c>
      <c r="AP30" s="495">
        <f t="shared" si="4"/>
        <v>21</v>
      </c>
      <c r="AQ30" s="459"/>
      <c r="AR30" s="6">
        <v>7</v>
      </c>
      <c r="AS30" s="61">
        <v>7</v>
      </c>
      <c r="AT30" s="495">
        <f t="shared" si="5"/>
        <v>14</v>
      </c>
    </row>
    <row r="31" spans="2:46">
      <c r="B31" s="473">
        <v>3</v>
      </c>
      <c r="C31" s="31">
        <v>5</v>
      </c>
      <c r="D31" s="31">
        <v>1</v>
      </c>
      <c r="E31" s="31">
        <v>2</v>
      </c>
      <c r="F31" s="31">
        <v>2</v>
      </c>
      <c r="G31" s="6">
        <v>3</v>
      </c>
      <c r="H31" s="6">
        <v>3</v>
      </c>
      <c r="I31" s="6">
        <v>3</v>
      </c>
      <c r="J31" s="14">
        <v>3</v>
      </c>
      <c r="K31" s="129">
        <f t="shared" si="1"/>
        <v>25</v>
      </c>
      <c r="L31" s="14"/>
      <c r="M31" s="473">
        <v>2</v>
      </c>
      <c r="N31" s="6">
        <v>4</v>
      </c>
      <c r="O31" s="6">
        <v>4</v>
      </c>
      <c r="P31" s="6">
        <v>7</v>
      </c>
      <c r="Q31" s="6">
        <v>2</v>
      </c>
      <c r="R31" s="6">
        <v>7</v>
      </c>
      <c r="S31" s="6">
        <v>7</v>
      </c>
      <c r="T31" s="6">
        <v>2</v>
      </c>
      <c r="U31" s="14">
        <v>3</v>
      </c>
      <c r="V31" s="426">
        <f t="shared" si="0"/>
        <v>38</v>
      </c>
      <c r="W31" s="14"/>
      <c r="X31" s="31">
        <v>5</v>
      </c>
      <c r="Y31" s="6">
        <v>5</v>
      </c>
      <c r="Z31" s="31">
        <v>6</v>
      </c>
      <c r="AA31" s="32">
        <v>7</v>
      </c>
      <c r="AB31" s="102">
        <v>1</v>
      </c>
      <c r="AC31" s="495">
        <f t="shared" si="2"/>
        <v>24</v>
      </c>
      <c r="AD31" s="34"/>
      <c r="AE31" s="473">
        <v>6</v>
      </c>
      <c r="AF31" s="6">
        <v>6</v>
      </c>
      <c r="AG31" s="6">
        <v>7</v>
      </c>
      <c r="AH31" s="6">
        <v>6</v>
      </c>
      <c r="AI31" s="14">
        <v>6</v>
      </c>
      <c r="AJ31" s="495">
        <f t="shared" si="3"/>
        <v>31</v>
      </c>
      <c r="AK31" s="14"/>
      <c r="AL31" s="501">
        <v>2</v>
      </c>
      <c r="AM31" s="33">
        <v>5</v>
      </c>
      <c r="AN31" s="31">
        <v>2</v>
      </c>
      <c r="AO31" s="102">
        <v>7</v>
      </c>
      <c r="AP31" s="495">
        <f t="shared" si="4"/>
        <v>16</v>
      </c>
      <c r="AQ31" s="459"/>
      <c r="AR31" s="6">
        <v>7</v>
      </c>
      <c r="AS31" s="61">
        <v>7</v>
      </c>
      <c r="AT31" s="495">
        <f>SUM(AR31:AS31)</f>
        <v>14</v>
      </c>
    </row>
    <row r="32" spans="2:46">
      <c r="B32" s="473">
        <v>5</v>
      </c>
      <c r="C32" s="31">
        <v>7</v>
      </c>
      <c r="D32" s="31">
        <v>7</v>
      </c>
      <c r="E32" s="31">
        <v>1</v>
      </c>
      <c r="F32" s="31">
        <v>4</v>
      </c>
      <c r="G32" s="6">
        <v>6</v>
      </c>
      <c r="H32" s="6">
        <v>6</v>
      </c>
      <c r="I32" s="6">
        <v>6</v>
      </c>
      <c r="J32" s="14">
        <v>6</v>
      </c>
      <c r="K32" s="129">
        <f t="shared" si="1"/>
        <v>48</v>
      </c>
      <c r="L32" s="14"/>
      <c r="M32" s="473">
        <v>6</v>
      </c>
      <c r="N32" s="6">
        <v>5</v>
      </c>
      <c r="O32" s="6">
        <v>7</v>
      </c>
      <c r="P32" s="6">
        <v>4</v>
      </c>
      <c r="Q32" s="6">
        <v>7</v>
      </c>
      <c r="R32" s="6">
        <v>7</v>
      </c>
      <c r="S32" s="6">
        <v>7</v>
      </c>
      <c r="T32" s="6">
        <v>6</v>
      </c>
      <c r="U32" s="14">
        <v>6</v>
      </c>
      <c r="V32" s="426">
        <f t="shared" si="0"/>
        <v>55</v>
      </c>
      <c r="W32" s="14"/>
      <c r="X32" s="31">
        <v>1</v>
      </c>
      <c r="Y32" s="6">
        <v>3</v>
      </c>
      <c r="Z32" s="31">
        <v>2</v>
      </c>
      <c r="AA32" s="32">
        <v>7</v>
      </c>
      <c r="AB32" s="102">
        <v>1</v>
      </c>
      <c r="AC32" s="495">
        <f t="shared" si="2"/>
        <v>14</v>
      </c>
      <c r="AD32" s="34"/>
      <c r="AE32" s="473">
        <v>7</v>
      </c>
      <c r="AF32" s="6">
        <v>5</v>
      </c>
      <c r="AG32" s="6">
        <v>2</v>
      </c>
      <c r="AH32" s="6">
        <v>1</v>
      </c>
      <c r="AI32" s="14">
        <v>2</v>
      </c>
      <c r="AJ32" s="495">
        <f t="shared" si="3"/>
        <v>17</v>
      </c>
      <c r="AK32" s="14"/>
      <c r="AL32" s="501">
        <v>1</v>
      </c>
      <c r="AM32" s="33">
        <v>1</v>
      </c>
      <c r="AN32" s="31">
        <v>2</v>
      </c>
      <c r="AO32" s="102">
        <v>7</v>
      </c>
      <c r="AP32" s="495">
        <f t="shared" si="4"/>
        <v>11</v>
      </c>
      <c r="AQ32" s="459"/>
      <c r="AR32" s="6">
        <v>7</v>
      </c>
      <c r="AS32" s="61">
        <v>7</v>
      </c>
      <c r="AT32" s="495">
        <f t="shared" si="5"/>
        <v>14</v>
      </c>
    </row>
    <row r="33" spans="2:46">
      <c r="B33" s="473">
        <v>7</v>
      </c>
      <c r="C33" s="31">
        <v>7</v>
      </c>
      <c r="D33" s="31">
        <v>4</v>
      </c>
      <c r="E33" s="31">
        <v>6</v>
      </c>
      <c r="F33" s="31">
        <v>7</v>
      </c>
      <c r="G33" s="6">
        <v>6</v>
      </c>
      <c r="H33" s="6">
        <v>2</v>
      </c>
      <c r="I33" s="6">
        <v>7</v>
      </c>
      <c r="J33" s="14">
        <v>7</v>
      </c>
      <c r="K33" s="129">
        <f t="shared" si="1"/>
        <v>53</v>
      </c>
      <c r="L33" s="14"/>
      <c r="M33" s="473">
        <v>7</v>
      </c>
      <c r="N33" s="6">
        <v>7</v>
      </c>
      <c r="O33" s="6">
        <v>7</v>
      </c>
      <c r="P33" s="6">
        <v>6</v>
      </c>
      <c r="Q33" s="6">
        <v>7</v>
      </c>
      <c r="R33" s="6">
        <v>7</v>
      </c>
      <c r="S33" s="6">
        <v>7</v>
      </c>
      <c r="T33" s="6">
        <v>7</v>
      </c>
      <c r="U33" s="14">
        <v>4</v>
      </c>
      <c r="V33" s="426">
        <f t="shared" si="0"/>
        <v>59</v>
      </c>
      <c r="W33" s="14"/>
      <c r="X33" s="31">
        <v>2</v>
      </c>
      <c r="Y33" s="6">
        <v>1</v>
      </c>
      <c r="Z33" s="31">
        <v>1</v>
      </c>
      <c r="AA33" s="6">
        <v>3</v>
      </c>
      <c r="AB33" s="102">
        <v>1</v>
      </c>
      <c r="AC33" s="495">
        <f t="shared" si="2"/>
        <v>8</v>
      </c>
      <c r="AD33" s="34"/>
      <c r="AE33" s="473">
        <v>3</v>
      </c>
      <c r="AF33" s="6">
        <v>1</v>
      </c>
      <c r="AG33" s="6">
        <v>1</v>
      </c>
      <c r="AH33" s="6">
        <v>1</v>
      </c>
      <c r="AI33" s="14">
        <v>3</v>
      </c>
      <c r="AJ33" s="495">
        <f t="shared" si="3"/>
        <v>9</v>
      </c>
      <c r="AK33" s="14"/>
      <c r="AL33" s="501">
        <v>2</v>
      </c>
      <c r="AM33" s="6">
        <v>3</v>
      </c>
      <c r="AN33" s="31">
        <v>6</v>
      </c>
      <c r="AO33" s="102">
        <v>7</v>
      </c>
      <c r="AP33" s="495">
        <f t="shared" si="4"/>
        <v>18</v>
      </c>
      <c r="AQ33" s="459"/>
      <c r="AR33" s="6">
        <v>7</v>
      </c>
      <c r="AS33" s="61">
        <v>7</v>
      </c>
      <c r="AT33" s="495">
        <f t="shared" si="5"/>
        <v>14</v>
      </c>
    </row>
    <row r="34" spans="2:46">
      <c r="B34" s="473">
        <v>6</v>
      </c>
      <c r="C34" s="31">
        <v>6</v>
      </c>
      <c r="D34" s="31">
        <v>5</v>
      </c>
      <c r="E34" s="31">
        <v>2</v>
      </c>
      <c r="F34" s="31">
        <v>6</v>
      </c>
      <c r="G34" s="6">
        <v>2</v>
      </c>
      <c r="H34" s="6">
        <v>6</v>
      </c>
      <c r="I34" s="6">
        <v>6</v>
      </c>
      <c r="J34" s="14">
        <v>6</v>
      </c>
      <c r="K34" s="129">
        <f t="shared" si="1"/>
        <v>45</v>
      </c>
      <c r="L34" s="14"/>
      <c r="M34" s="473">
        <v>2</v>
      </c>
      <c r="N34" s="6">
        <v>5</v>
      </c>
      <c r="O34" s="6">
        <v>6</v>
      </c>
      <c r="P34" s="6">
        <v>4</v>
      </c>
      <c r="Q34" s="6">
        <v>6</v>
      </c>
      <c r="R34" s="6">
        <v>6</v>
      </c>
      <c r="S34" s="6">
        <v>6</v>
      </c>
      <c r="T34" s="6">
        <v>5</v>
      </c>
      <c r="U34" s="14">
        <v>6</v>
      </c>
      <c r="V34" s="426">
        <f t="shared" si="0"/>
        <v>46</v>
      </c>
      <c r="W34" s="14"/>
      <c r="X34" s="31">
        <v>2</v>
      </c>
      <c r="Y34" s="6">
        <v>2</v>
      </c>
      <c r="Z34" s="31">
        <v>2</v>
      </c>
      <c r="AA34" s="14">
        <v>2</v>
      </c>
      <c r="AB34" s="102">
        <v>2</v>
      </c>
      <c r="AC34" s="495">
        <f t="shared" si="2"/>
        <v>10</v>
      </c>
      <c r="AD34" s="34"/>
      <c r="AE34" s="473">
        <v>5</v>
      </c>
      <c r="AF34" s="6">
        <v>2</v>
      </c>
      <c r="AG34" s="6">
        <v>1</v>
      </c>
      <c r="AH34" s="6">
        <v>1</v>
      </c>
      <c r="AI34" s="14">
        <v>2</v>
      </c>
      <c r="AJ34" s="495">
        <f t="shared" si="3"/>
        <v>11</v>
      </c>
      <c r="AK34" s="14"/>
      <c r="AL34" s="501">
        <v>2</v>
      </c>
      <c r="AM34" s="6">
        <v>3</v>
      </c>
      <c r="AN34" s="31">
        <v>6</v>
      </c>
      <c r="AO34" s="102">
        <v>6</v>
      </c>
      <c r="AP34" s="495">
        <f t="shared" si="4"/>
        <v>17</v>
      </c>
      <c r="AQ34" s="459"/>
      <c r="AR34" s="6">
        <v>6</v>
      </c>
      <c r="AS34" s="61">
        <v>6</v>
      </c>
      <c r="AT34" s="495">
        <f t="shared" si="5"/>
        <v>12</v>
      </c>
    </row>
    <row r="35" spans="2:46">
      <c r="B35" s="477">
        <v>6</v>
      </c>
      <c r="C35" s="31">
        <v>6</v>
      </c>
      <c r="D35" s="31">
        <v>6</v>
      </c>
      <c r="E35" s="31">
        <v>6</v>
      </c>
      <c r="F35" s="31">
        <v>4</v>
      </c>
      <c r="G35" s="6">
        <v>6</v>
      </c>
      <c r="H35" s="6">
        <v>4</v>
      </c>
      <c r="I35" s="6">
        <v>7</v>
      </c>
      <c r="J35" s="14">
        <v>7</v>
      </c>
      <c r="K35" s="129">
        <f t="shared" si="1"/>
        <v>52</v>
      </c>
      <c r="L35" s="14"/>
      <c r="M35" s="473">
        <v>6</v>
      </c>
      <c r="N35" s="6">
        <v>7</v>
      </c>
      <c r="O35" s="6">
        <v>7</v>
      </c>
      <c r="P35" s="6">
        <v>7</v>
      </c>
      <c r="Q35" s="6">
        <v>7</v>
      </c>
      <c r="R35" s="6">
        <v>7</v>
      </c>
      <c r="S35" s="6">
        <v>7</v>
      </c>
      <c r="T35" s="6">
        <v>4</v>
      </c>
      <c r="U35" s="14">
        <v>7</v>
      </c>
      <c r="V35" s="426">
        <f t="shared" si="0"/>
        <v>59</v>
      </c>
      <c r="W35" s="14"/>
      <c r="X35" s="31">
        <v>1</v>
      </c>
      <c r="Y35" s="6">
        <v>1</v>
      </c>
      <c r="Z35" s="31">
        <v>1</v>
      </c>
      <c r="AA35" s="14">
        <v>3</v>
      </c>
      <c r="AB35" s="102">
        <v>1</v>
      </c>
      <c r="AC35" s="495">
        <f t="shared" si="2"/>
        <v>7</v>
      </c>
      <c r="AD35" s="34"/>
      <c r="AE35" s="473">
        <v>6</v>
      </c>
      <c r="AF35" s="6">
        <v>4</v>
      </c>
      <c r="AG35" s="6">
        <v>1</v>
      </c>
      <c r="AH35" s="14">
        <v>1</v>
      </c>
      <c r="AI35" s="14">
        <v>2</v>
      </c>
      <c r="AJ35" s="495">
        <f t="shared" si="3"/>
        <v>14</v>
      </c>
      <c r="AK35" s="14"/>
      <c r="AL35" s="501">
        <v>6</v>
      </c>
      <c r="AM35" s="6">
        <v>7</v>
      </c>
      <c r="AN35" s="102">
        <v>7</v>
      </c>
      <c r="AO35" s="102">
        <v>7</v>
      </c>
      <c r="AP35" s="495">
        <f t="shared" si="4"/>
        <v>27</v>
      </c>
      <c r="AQ35" s="459"/>
      <c r="AR35" s="6">
        <v>7</v>
      </c>
      <c r="AS35" s="103">
        <v>7</v>
      </c>
      <c r="AT35" s="495">
        <f t="shared" si="5"/>
        <v>14</v>
      </c>
    </row>
    <row r="36" spans="2:46">
      <c r="B36" s="473">
        <v>5</v>
      </c>
      <c r="C36" s="106">
        <v>6</v>
      </c>
      <c r="D36" s="106">
        <v>6</v>
      </c>
      <c r="E36" s="106">
        <v>3</v>
      </c>
      <c r="F36" s="106">
        <v>2</v>
      </c>
      <c r="G36" s="87">
        <v>3</v>
      </c>
      <c r="H36" s="87">
        <v>5</v>
      </c>
      <c r="I36" s="87">
        <v>3</v>
      </c>
      <c r="J36" s="87">
        <v>4</v>
      </c>
      <c r="K36" s="129">
        <f t="shared" si="1"/>
        <v>37</v>
      </c>
      <c r="L36" s="14"/>
      <c r="M36" s="474">
        <v>5</v>
      </c>
      <c r="N36" s="87">
        <v>6</v>
      </c>
      <c r="O36" s="87">
        <v>6</v>
      </c>
      <c r="P36" s="87">
        <v>6</v>
      </c>
      <c r="Q36" s="87">
        <v>6</v>
      </c>
      <c r="R36" s="87">
        <v>7</v>
      </c>
      <c r="S36" s="87">
        <v>7</v>
      </c>
      <c r="T36" s="87">
        <v>5</v>
      </c>
      <c r="U36" s="87">
        <v>6</v>
      </c>
      <c r="V36" s="426">
        <f t="shared" si="0"/>
        <v>54</v>
      </c>
      <c r="W36" s="14"/>
      <c r="X36" s="106">
        <v>1</v>
      </c>
      <c r="Y36" s="87">
        <v>2</v>
      </c>
      <c r="Z36" s="106">
        <v>2</v>
      </c>
      <c r="AA36" s="87">
        <v>2</v>
      </c>
      <c r="AB36" s="106">
        <v>1</v>
      </c>
      <c r="AC36" s="495">
        <f t="shared" si="2"/>
        <v>8</v>
      </c>
      <c r="AD36" s="34"/>
      <c r="AE36" s="474">
        <v>5</v>
      </c>
      <c r="AF36" s="87">
        <v>4</v>
      </c>
      <c r="AG36" s="87">
        <v>2</v>
      </c>
      <c r="AH36" s="87">
        <v>3</v>
      </c>
      <c r="AI36" s="87">
        <v>5</v>
      </c>
      <c r="AJ36" s="495">
        <f t="shared" si="3"/>
        <v>19</v>
      </c>
      <c r="AK36" s="14"/>
      <c r="AL36" s="504">
        <v>7</v>
      </c>
      <c r="AM36" s="87">
        <v>5</v>
      </c>
      <c r="AN36" s="106">
        <v>4</v>
      </c>
      <c r="AO36" s="106">
        <v>4</v>
      </c>
      <c r="AP36" s="495">
        <f t="shared" si="4"/>
        <v>20</v>
      </c>
      <c r="AQ36" s="459"/>
      <c r="AR36" s="87">
        <v>6</v>
      </c>
      <c r="AS36" s="112">
        <v>6</v>
      </c>
      <c r="AT36" s="495">
        <f t="shared" si="5"/>
        <v>12</v>
      </c>
    </row>
    <row r="37" spans="2:46">
      <c r="B37" s="473">
        <v>6</v>
      </c>
      <c r="C37" s="31">
        <v>7</v>
      </c>
      <c r="D37" s="31">
        <v>7</v>
      </c>
      <c r="E37" s="31">
        <v>6</v>
      </c>
      <c r="F37" s="31">
        <v>6</v>
      </c>
      <c r="G37" s="6">
        <v>6</v>
      </c>
      <c r="H37" s="6">
        <v>6</v>
      </c>
      <c r="I37" s="6">
        <v>7</v>
      </c>
      <c r="J37" s="14">
        <v>7</v>
      </c>
      <c r="K37" s="129">
        <f t="shared" si="1"/>
        <v>58</v>
      </c>
      <c r="L37" s="14"/>
      <c r="M37" s="473">
        <v>7</v>
      </c>
      <c r="N37" s="6">
        <v>7</v>
      </c>
      <c r="O37" s="6">
        <v>7</v>
      </c>
      <c r="P37" s="6">
        <v>7</v>
      </c>
      <c r="Q37" s="6">
        <v>7</v>
      </c>
      <c r="R37" s="6">
        <v>7</v>
      </c>
      <c r="S37" s="6">
        <v>7</v>
      </c>
      <c r="T37" s="6">
        <v>7</v>
      </c>
      <c r="U37" s="14">
        <v>6</v>
      </c>
      <c r="V37" s="426">
        <f t="shared" si="0"/>
        <v>62</v>
      </c>
      <c r="W37" s="14"/>
      <c r="X37" s="31">
        <v>1</v>
      </c>
      <c r="Y37" s="6">
        <v>1</v>
      </c>
      <c r="Z37" s="31">
        <v>1</v>
      </c>
      <c r="AA37" s="6">
        <v>1</v>
      </c>
      <c r="AB37" s="102">
        <v>1</v>
      </c>
      <c r="AC37" s="495">
        <f t="shared" si="2"/>
        <v>5</v>
      </c>
      <c r="AD37" s="34"/>
      <c r="AE37" s="473">
        <v>5</v>
      </c>
      <c r="AF37" s="6">
        <v>2</v>
      </c>
      <c r="AG37" s="6">
        <v>3</v>
      </c>
      <c r="AH37" s="6">
        <v>3</v>
      </c>
      <c r="AI37" s="14">
        <v>2</v>
      </c>
      <c r="AJ37" s="495">
        <f t="shared" si="3"/>
        <v>15</v>
      </c>
      <c r="AK37" s="14"/>
      <c r="AL37" s="501">
        <v>7</v>
      </c>
      <c r="AM37" s="6">
        <v>6</v>
      </c>
      <c r="AN37" s="31">
        <v>6</v>
      </c>
      <c r="AO37" s="102">
        <v>7</v>
      </c>
      <c r="AP37" s="495">
        <f t="shared" si="4"/>
        <v>26</v>
      </c>
      <c r="AQ37" s="459"/>
      <c r="AR37" s="6">
        <v>7</v>
      </c>
      <c r="AS37" s="61">
        <v>7</v>
      </c>
      <c r="AT37" s="495">
        <f t="shared" si="5"/>
        <v>14</v>
      </c>
    </row>
    <row r="38" spans="2:46">
      <c r="B38" s="473">
        <v>6</v>
      </c>
      <c r="C38" s="31">
        <v>6</v>
      </c>
      <c r="D38" s="31">
        <v>2</v>
      </c>
      <c r="E38" s="31">
        <v>4</v>
      </c>
      <c r="F38" s="31">
        <v>3</v>
      </c>
      <c r="G38" s="6">
        <v>6</v>
      </c>
      <c r="H38" s="6">
        <v>6</v>
      </c>
      <c r="I38" s="6">
        <v>6</v>
      </c>
      <c r="J38" s="14">
        <v>7</v>
      </c>
      <c r="K38" s="129">
        <f t="shared" si="1"/>
        <v>46</v>
      </c>
      <c r="L38" s="14"/>
      <c r="M38" s="473">
        <v>6</v>
      </c>
      <c r="N38" s="6">
        <v>7</v>
      </c>
      <c r="O38" s="6">
        <v>7</v>
      </c>
      <c r="P38" s="6">
        <v>4</v>
      </c>
      <c r="Q38" s="6">
        <v>5</v>
      </c>
      <c r="R38" s="6">
        <v>7</v>
      </c>
      <c r="S38" s="6">
        <v>7</v>
      </c>
      <c r="T38" s="6">
        <v>5</v>
      </c>
      <c r="U38" s="14">
        <v>4</v>
      </c>
      <c r="V38" s="426">
        <f t="shared" si="0"/>
        <v>52</v>
      </c>
      <c r="W38" s="14"/>
      <c r="X38" s="31">
        <v>2</v>
      </c>
      <c r="Y38" s="6">
        <v>2</v>
      </c>
      <c r="Z38" s="31">
        <v>4</v>
      </c>
      <c r="AA38" s="6">
        <v>4</v>
      </c>
      <c r="AB38" s="102">
        <v>1</v>
      </c>
      <c r="AC38" s="495">
        <f t="shared" si="2"/>
        <v>13</v>
      </c>
      <c r="AD38" s="34"/>
      <c r="AE38" s="473">
        <v>2</v>
      </c>
      <c r="AF38" s="6">
        <v>4</v>
      </c>
      <c r="AG38" s="6">
        <v>1</v>
      </c>
      <c r="AH38" s="6">
        <v>1</v>
      </c>
      <c r="AI38" s="14">
        <v>1</v>
      </c>
      <c r="AJ38" s="495">
        <f t="shared" si="3"/>
        <v>9</v>
      </c>
      <c r="AK38" s="14"/>
      <c r="AL38" s="501">
        <v>3</v>
      </c>
      <c r="AM38" s="14">
        <v>3</v>
      </c>
      <c r="AN38" s="31">
        <v>4</v>
      </c>
      <c r="AO38" s="102">
        <v>4</v>
      </c>
      <c r="AP38" s="495">
        <f t="shared" si="4"/>
        <v>14</v>
      </c>
      <c r="AQ38" s="459"/>
      <c r="AR38" s="14">
        <v>6</v>
      </c>
      <c r="AS38" s="61">
        <v>6</v>
      </c>
      <c r="AT38" s="495">
        <f t="shared" si="5"/>
        <v>12</v>
      </c>
    </row>
    <row r="39" spans="2:46">
      <c r="B39" s="473">
        <v>4</v>
      </c>
      <c r="C39" s="31">
        <v>4</v>
      </c>
      <c r="D39" s="31">
        <v>3</v>
      </c>
      <c r="E39" s="31">
        <v>5</v>
      </c>
      <c r="F39" s="31">
        <v>3</v>
      </c>
      <c r="G39" s="14">
        <v>5</v>
      </c>
      <c r="H39" s="14">
        <v>5</v>
      </c>
      <c r="I39" s="14">
        <v>4</v>
      </c>
      <c r="J39" s="14">
        <v>4</v>
      </c>
      <c r="K39" s="129">
        <f t="shared" si="1"/>
        <v>37</v>
      </c>
      <c r="L39" s="14"/>
      <c r="M39" s="473">
        <v>5</v>
      </c>
      <c r="N39" s="6">
        <v>6</v>
      </c>
      <c r="O39" s="6">
        <v>6</v>
      </c>
      <c r="P39" s="6">
        <v>4</v>
      </c>
      <c r="Q39" s="6">
        <v>4</v>
      </c>
      <c r="R39" s="6">
        <v>5</v>
      </c>
      <c r="S39" s="6">
        <v>5</v>
      </c>
      <c r="T39" s="6">
        <v>5</v>
      </c>
      <c r="U39" s="14">
        <v>3</v>
      </c>
      <c r="V39" s="426">
        <f t="shared" si="0"/>
        <v>43</v>
      </c>
      <c r="W39" s="14"/>
      <c r="X39" s="31">
        <v>4</v>
      </c>
      <c r="Y39" s="6">
        <v>3</v>
      </c>
      <c r="Z39" s="31">
        <v>3</v>
      </c>
      <c r="AA39" s="6">
        <v>2</v>
      </c>
      <c r="AB39" s="102">
        <v>3</v>
      </c>
      <c r="AC39" s="495">
        <f t="shared" si="2"/>
        <v>15</v>
      </c>
      <c r="AD39" s="34"/>
      <c r="AE39" s="473">
        <v>6</v>
      </c>
      <c r="AF39" s="14">
        <v>4</v>
      </c>
      <c r="AG39" s="14">
        <v>5</v>
      </c>
      <c r="AH39" s="14">
        <v>3</v>
      </c>
      <c r="AI39" s="14">
        <v>3</v>
      </c>
      <c r="AJ39" s="495">
        <f t="shared" si="3"/>
        <v>21</v>
      </c>
      <c r="AK39" s="14"/>
      <c r="AL39" s="501">
        <v>3</v>
      </c>
      <c r="AM39" s="6">
        <v>4</v>
      </c>
      <c r="AN39" s="31">
        <v>4</v>
      </c>
      <c r="AO39" s="102">
        <v>3</v>
      </c>
      <c r="AP39" s="495">
        <f t="shared" si="4"/>
        <v>14</v>
      </c>
      <c r="AQ39" s="459"/>
      <c r="AR39" s="6">
        <v>6</v>
      </c>
      <c r="AS39" s="61">
        <v>6</v>
      </c>
      <c r="AT39" s="495">
        <f t="shared" si="5"/>
        <v>12</v>
      </c>
    </row>
    <row r="40" spans="2:46">
      <c r="B40" s="473">
        <v>6</v>
      </c>
      <c r="C40" s="31">
        <v>7</v>
      </c>
      <c r="D40" s="31">
        <v>6</v>
      </c>
      <c r="E40" s="31">
        <v>5</v>
      </c>
      <c r="F40" s="31">
        <v>6</v>
      </c>
      <c r="G40" s="6">
        <v>6</v>
      </c>
      <c r="H40" s="6">
        <v>2</v>
      </c>
      <c r="I40" s="6">
        <v>7</v>
      </c>
      <c r="J40" s="14">
        <v>7</v>
      </c>
      <c r="K40" s="129">
        <f t="shared" si="1"/>
        <v>52</v>
      </c>
      <c r="L40" s="14"/>
      <c r="M40" s="473">
        <v>7</v>
      </c>
      <c r="N40" s="14">
        <v>7</v>
      </c>
      <c r="O40" s="14">
        <v>7</v>
      </c>
      <c r="P40" s="14">
        <v>6</v>
      </c>
      <c r="Q40" s="14">
        <v>7</v>
      </c>
      <c r="R40" s="14">
        <v>7</v>
      </c>
      <c r="S40" s="14">
        <v>7</v>
      </c>
      <c r="T40" s="14">
        <v>6</v>
      </c>
      <c r="U40" s="14">
        <v>6</v>
      </c>
      <c r="V40" s="426">
        <f t="shared" si="0"/>
        <v>60</v>
      </c>
      <c r="W40" s="14"/>
      <c r="X40" s="31">
        <v>1</v>
      </c>
      <c r="Y40" s="14">
        <v>1</v>
      </c>
      <c r="Z40" s="31">
        <v>1</v>
      </c>
      <c r="AA40" s="14">
        <v>1</v>
      </c>
      <c r="AB40" s="102">
        <v>2</v>
      </c>
      <c r="AC40" s="495">
        <f t="shared" si="2"/>
        <v>6</v>
      </c>
      <c r="AD40" s="34"/>
      <c r="AE40" s="473">
        <v>5</v>
      </c>
      <c r="AF40" s="14">
        <v>2</v>
      </c>
      <c r="AG40" s="14">
        <v>1</v>
      </c>
      <c r="AH40" s="14">
        <v>1</v>
      </c>
      <c r="AI40" s="14">
        <v>2</v>
      </c>
      <c r="AJ40" s="495">
        <f t="shared" si="3"/>
        <v>11</v>
      </c>
      <c r="AK40" s="14"/>
      <c r="AL40" s="501">
        <v>4</v>
      </c>
      <c r="AM40" s="14">
        <v>5</v>
      </c>
      <c r="AN40" s="31">
        <v>7</v>
      </c>
      <c r="AO40" s="102">
        <v>6</v>
      </c>
      <c r="AP40" s="495">
        <f t="shared" si="4"/>
        <v>22</v>
      </c>
      <c r="AQ40" s="459"/>
      <c r="AR40" s="14">
        <v>7</v>
      </c>
      <c r="AS40" s="61">
        <v>7</v>
      </c>
      <c r="AT40" s="495">
        <f t="shared" si="5"/>
        <v>14</v>
      </c>
    </row>
    <row r="41" spans="2:46">
      <c r="B41" s="473">
        <v>4</v>
      </c>
      <c r="C41" s="31">
        <v>6</v>
      </c>
      <c r="D41" s="31">
        <v>5</v>
      </c>
      <c r="E41" s="31">
        <v>4</v>
      </c>
      <c r="F41" s="31">
        <v>4</v>
      </c>
      <c r="G41" s="6">
        <v>5</v>
      </c>
      <c r="H41" s="6">
        <v>4</v>
      </c>
      <c r="I41" s="6">
        <v>5</v>
      </c>
      <c r="J41" s="14">
        <v>5</v>
      </c>
      <c r="K41" s="129">
        <f t="shared" si="1"/>
        <v>42</v>
      </c>
      <c r="L41" s="14"/>
      <c r="M41" s="473">
        <v>5</v>
      </c>
      <c r="N41" s="6">
        <v>5</v>
      </c>
      <c r="O41" s="6">
        <v>5</v>
      </c>
      <c r="P41" s="6">
        <v>2</v>
      </c>
      <c r="Q41" s="6">
        <v>5</v>
      </c>
      <c r="R41" s="6">
        <v>6</v>
      </c>
      <c r="S41" s="6">
        <v>6</v>
      </c>
      <c r="T41" s="6">
        <v>4</v>
      </c>
      <c r="U41" s="14">
        <v>5</v>
      </c>
      <c r="V41" s="426">
        <f t="shared" si="0"/>
        <v>43</v>
      </c>
      <c r="W41" s="14"/>
      <c r="X41" s="31">
        <v>2</v>
      </c>
      <c r="Y41" s="6">
        <v>3</v>
      </c>
      <c r="Z41" s="31">
        <v>2</v>
      </c>
      <c r="AA41" s="6">
        <v>3</v>
      </c>
      <c r="AB41" s="102">
        <v>4</v>
      </c>
      <c r="AC41" s="495">
        <f t="shared" si="2"/>
        <v>14</v>
      </c>
      <c r="AD41" s="34"/>
      <c r="AE41" s="473">
        <v>3</v>
      </c>
      <c r="AF41" s="6">
        <v>3</v>
      </c>
      <c r="AG41" s="6">
        <v>2</v>
      </c>
      <c r="AH41" s="6">
        <v>2</v>
      </c>
      <c r="AI41" s="14">
        <v>5</v>
      </c>
      <c r="AJ41" s="495">
        <f t="shared" si="3"/>
        <v>15</v>
      </c>
      <c r="AK41" s="14"/>
      <c r="AL41" s="501">
        <v>4</v>
      </c>
      <c r="AM41" s="14">
        <v>4</v>
      </c>
      <c r="AN41" s="31">
        <v>4</v>
      </c>
      <c r="AO41" s="102">
        <v>5</v>
      </c>
      <c r="AP41" s="495">
        <f t="shared" si="4"/>
        <v>17</v>
      </c>
      <c r="AQ41" s="459"/>
      <c r="AR41" s="14">
        <v>6</v>
      </c>
      <c r="AS41" s="61">
        <v>6</v>
      </c>
      <c r="AT41" s="495">
        <f t="shared" si="5"/>
        <v>12</v>
      </c>
    </row>
    <row r="42" spans="2:46">
      <c r="B42" s="473">
        <v>7</v>
      </c>
      <c r="C42" s="31">
        <v>7</v>
      </c>
      <c r="D42" s="31">
        <v>7</v>
      </c>
      <c r="E42" s="31">
        <v>6</v>
      </c>
      <c r="F42" s="31">
        <v>6</v>
      </c>
      <c r="G42" s="14">
        <v>6</v>
      </c>
      <c r="H42" s="14">
        <v>7</v>
      </c>
      <c r="I42" s="14">
        <v>6</v>
      </c>
      <c r="J42" s="14">
        <v>7</v>
      </c>
      <c r="K42" s="129">
        <f t="shared" si="1"/>
        <v>59</v>
      </c>
      <c r="L42" s="14"/>
      <c r="M42" s="473">
        <v>6</v>
      </c>
      <c r="N42" s="14">
        <v>7</v>
      </c>
      <c r="O42" s="14">
        <v>7</v>
      </c>
      <c r="P42" s="14">
        <v>7</v>
      </c>
      <c r="Q42" s="14">
        <v>7</v>
      </c>
      <c r="R42" s="14">
        <v>7</v>
      </c>
      <c r="S42" s="14">
        <v>7</v>
      </c>
      <c r="T42" s="14">
        <v>6</v>
      </c>
      <c r="U42" s="14">
        <v>7</v>
      </c>
      <c r="V42" s="426">
        <f t="shared" si="0"/>
        <v>61</v>
      </c>
      <c r="W42" s="14"/>
      <c r="X42" s="31">
        <v>1</v>
      </c>
      <c r="Y42" s="14">
        <v>1</v>
      </c>
      <c r="Z42" s="31">
        <v>1</v>
      </c>
      <c r="AA42" s="14">
        <v>1</v>
      </c>
      <c r="AB42" s="102">
        <v>1</v>
      </c>
      <c r="AC42" s="495">
        <f t="shared" si="2"/>
        <v>5</v>
      </c>
      <c r="AD42" s="34"/>
      <c r="AE42" s="473">
        <v>2</v>
      </c>
      <c r="AF42" s="14">
        <v>2</v>
      </c>
      <c r="AG42" s="14">
        <v>1</v>
      </c>
      <c r="AH42" s="14">
        <v>1</v>
      </c>
      <c r="AI42" s="14">
        <v>2</v>
      </c>
      <c r="AJ42" s="495">
        <f t="shared" si="3"/>
        <v>8</v>
      </c>
      <c r="AK42" s="14"/>
      <c r="AL42" s="501">
        <v>7</v>
      </c>
      <c r="AM42" s="14">
        <v>7</v>
      </c>
      <c r="AN42" s="31">
        <v>7</v>
      </c>
      <c r="AO42" s="102">
        <v>6</v>
      </c>
      <c r="AP42" s="495">
        <f t="shared" si="4"/>
        <v>27</v>
      </c>
      <c r="AQ42" s="459"/>
      <c r="AR42" s="14">
        <v>7</v>
      </c>
      <c r="AS42" s="61">
        <v>7</v>
      </c>
      <c r="AT42" s="495">
        <f t="shared" si="5"/>
        <v>14</v>
      </c>
    </row>
    <row r="43" spans="2:46">
      <c r="B43" s="473">
        <v>7</v>
      </c>
      <c r="C43" s="31">
        <v>7</v>
      </c>
      <c r="D43" s="31">
        <v>6</v>
      </c>
      <c r="E43" s="31">
        <v>7</v>
      </c>
      <c r="F43" s="31">
        <v>7</v>
      </c>
      <c r="G43" s="6">
        <v>7</v>
      </c>
      <c r="H43" s="6">
        <v>2</v>
      </c>
      <c r="I43" s="6">
        <v>7</v>
      </c>
      <c r="J43" s="14">
        <v>7</v>
      </c>
      <c r="K43" s="129">
        <f t="shared" si="1"/>
        <v>57</v>
      </c>
      <c r="L43" s="14"/>
      <c r="M43" s="473">
        <v>7</v>
      </c>
      <c r="N43" s="6">
        <v>7</v>
      </c>
      <c r="O43" s="6">
        <v>7</v>
      </c>
      <c r="P43" s="6">
        <v>7</v>
      </c>
      <c r="Q43" s="6">
        <v>7</v>
      </c>
      <c r="R43" s="6">
        <v>7</v>
      </c>
      <c r="S43" s="6">
        <v>7</v>
      </c>
      <c r="T43" s="6">
        <v>7</v>
      </c>
      <c r="U43" s="14">
        <v>7</v>
      </c>
      <c r="V43" s="426">
        <f t="shared" si="0"/>
        <v>63</v>
      </c>
      <c r="W43" s="14"/>
      <c r="X43" s="31">
        <v>1</v>
      </c>
      <c r="Y43" s="6">
        <v>1</v>
      </c>
      <c r="Z43" s="31">
        <v>1</v>
      </c>
      <c r="AA43" s="6">
        <v>6</v>
      </c>
      <c r="AB43" s="102">
        <v>1</v>
      </c>
      <c r="AC43" s="495">
        <f t="shared" si="2"/>
        <v>10</v>
      </c>
      <c r="AD43" s="34"/>
      <c r="AE43" s="473">
        <v>4</v>
      </c>
      <c r="AF43" s="6">
        <v>1</v>
      </c>
      <c r="AG43" s="6">
        <v>1</v>
      </c>
      <c r="AH43" s="6">
        <v>1</v>
      </c>
      <c r="AI43" s="14">
        <v>1</v>
      </c>
      <c r="AJ43" s="495">
        <f t="shared" si="3"/>
        <v>8</v>
      </c>
      <c r="AK43" s="14"/>
      <c r="AL43" s="501">
        <v>1</v>
      </c>
      <c r="AM43" s="6">
        <v>7</v>
      </c>
      <c r="AN43" s="31">
        <v>6</v>
      </c>
      <c r="AO43" s="102">
        <v>1</v>
      </c>
      <c r="AP43" s="495">
        <f t="shared" si="4"/>
        <v>15</v>
      </c>
      <c r="AQ43" s="459"/>
      <c r="AR43" s="6">
        <v>7</v>
      </c>
      <c r="AS43" s="61">
        <v>7</v>
      </c>
      <c r="AT43" s="495">
        <f t="shared" si="5"/>
        <v>14</v>
      </c>
    </row>
    <row r="44" spans="2:46">
      <c r="B44" s="473">
        <v>3</v>
      </c>
      <c r="C44" s="31">
        <v>2</v>
      </c>
      <c r="D44" s="31">
        <v>3</v>
      </c>
      <c r="E44" s="31">
        <v>3</v>
      </c>
      <c r="F44" s="31">
        <v>3</v>
      </c>
      <c r="G44" s="6">
        <v>3</v>
      </c>
      <c r="H44" s="6">
        <v>4</v>
      </c>
      <c r="I44" s="6">
        <v>5</v>
      </c>
      <c r="J44" s="14">
        <v>4</v>
      </c>
      <c r="K44" s="129">
        <f t="shared" si="1"/>
        <v>30</v>
      </c>
      <c r="L44" s="14"/>
      <c r="M44" s="473">
        <v>3</v>
      </c>
      <c r="N44" s="6">
        <v>5</v>
      </c>
      <c r="O44" s="6">
        <v>6</v>
      </c>
      <c r="P44" s="6">
        <v>4</v>
      </c>
      <c r="Q44" s="6">
        <v>6</v>
      </c>
      <c r="R44" s="6">
        <v>7</v>
      </c>
      <c r="S44" s="6">
        <v>6</v>
      </c>
      <c r="T44" s="6">
        <v>3</v>
      </c>
      <c r="U44" s="14">
        <v>4</v>
      </c>
      <c r="V44" s="426">
        <f t="shared" si="0"/>
        <v>44</v>
      </c>
      <c r="W44" s="14"/>
      <c r="X44" s="31">
        <v>4</v>
      </c>
      <c r="Y44" s="6">
        <v>1</v>
      </c>
      <c r="Z44" s="31">
        <v>1</v>
      </c>
      <c r="AA44" s="6">
        <v>5</v>
      </c>
      <c r="AB44" s="102">
        <v>3</v>
      </c>
      <c r="AC44" s="495">
        <f t="shared" si="2"/>
        <v>14</v>
      </c>
      <c r="AD44" s="34"/>
      <c r="AE44" s="473">
        <v>6</v>
      </c>
      <c r="AF44" s="6">
        <v>3</v>
      </c>
      <c r="AG44" s="6">
        <v>1</v>
      </c>
      <c r="AH44" s="6">
        <v>2</v>
      </c>
      <c r="AI44" s="14">
        <v>3</v>
      </c>
      <c r="AJ44" s="495">
        <f t="shared" si="3"/>
        <v>15</v>
      </c>
      <c r="AK44" s="14"/>
      <c r="AL44" s="501">
        <v>4</v>
      </c>
      <c r="AM44" s="6">
        <v>5</v>
      </c>
      <c r="AN44" s="31">
        <v>4</v>
      </c>
      <c r="AO44" s="102">
        <v>5</v>
      </c>
      <c r="AP44" s="495">
        <f t="shared" si="4"/>
        <v>18</v>
      </c>
      <c r="AQ44" s="459"/>
      <c r="AR44" s="6">
        <v>3</v>
      </c>
      <c r="AS44" s="61">
        <v>6</v>
      </c>
      <c r="AT44" s="495">
        <f t="shared" si="5"/>
        <v>9</v>
      </c>
    </row>
    <row r="45" spans="2:46">
      <c r="B45" s="473">
        <v>6</v>
      </c>
      <c r="C45" s="468">
        <v>7</v>
      </c>
      <c r="D45" s="468">
        <v>7</v>
      </c>
      <c r="E45" s="468">
        <v>6</v>
      </c>
      <c r="F45" s="468">
        <v>6</v>
      </c>
      <c r="G45" s="437">
        <v>6</v>
      </c>
      <c r="H45" s="437">
        <v>6</v>
      </c>
      <c r="I45" s="437">
        <v>7</v>
      </c>
      <c r="J45" s="437">
        <v>7</v>
      </c>
      <c r="K45" s="129">
        <f t="shared" si="1"/>
        <v>58</v>
      </c>
      <c r="L45" s="14"/>
      <c r="M45" s="475">
        <v>7</v>
      </c>
      <c r="N45" s="437">
        <v>7</v>
      </c>
      <c r="O45" s="437">
        <v>7</v>
      </c>
      <c r="P45" s="437">
        <v>6</v>
      </c>
      <c r="Q45" s="437">
        <v>7</v>
      </c>
      <c r="R45" s="437">
        <v>7</v>
      </c>
      <c r="S45" s="437">
        <v>7</v>
      </c>
      <c r="T45" s="437">
        <v>7</v>
      </c>
      <c r="U45" s="437">
        <v>7</v>
      </c>
      <c r="V45" s="426">
        <f t="shared" si="0"/>
        <v>62</v>
      </c>
      <c r="W45" s="14"/>
      <c r="X45" s="468">
        <v>1</v>
      </c>
      <c r="Y45" s="437">
        <v>1</v>
      </c>
      <c r="Z45" s="468">
        <v>1</v>
      </c>
      <c r="AA45" s="437">
        <v>1</v>
      </c>
      <c r="AB45" s="468">
        <v>1</v>
      </c>
      <c r="AC45" s="495">
        <f t="shared" si="2"/>
        <v>5</v>
      </c>
      <c r="AD45" s="34"/>
      <c r="AE45" s="475">
        <v>3</v>
      </c>
      <c r="AF45" s="437">
        <v>2</v>
      </c>
      <c r="AG45" s="437">
        <v>1</v>
      </c>
      <c r="AH45" s="437">
        <v>1</v>
      </c>
      <c r="AI45" s="437">
        <v>1</v>
      </c>
      <c r="AJ45" s="495">
        <f t="shared" si="3"/>
        <v>8</v>
      </c>
      <c r="AK45" s="14"/>
      <c r="AL45" s="503">
        <v>6</v>
      </c>
      <c r="AM45" s="437">
        <v>7</v>
      </c>
      <c r="AN45" s="468">
        <v>6</v>
      </c>
      <c r="AO45" s="468">
        <v>7</v>
      </c>
      <c r="AP45" s="495">
        <f t="shared" si="4"/>
        <v>26</v>
      </c>
      <c r="AQ45" s="459"/>
      <c r="AR45" s="437">
        <v>7</v>
      </c>
      <c r="AS45" s="470">
        <v>7</v>
      </c>
      <c r="AT45" s="495">
        <f t="shared" si="5"/>
        <v>14</v>
      </c>
    </row>
    <row r="46" spans="2:46">
      <c r="B46" s="480">
        <v>2</v>
      </c>
      <c r="C46" s="31">
        <v>3</v>
      </c>
      <c r="D46" s="31">
        <v>4</v>
      </c>
      <c r="E46" s="31">
        <v>3</v>
      </c>
      <c r="F46" s="31">
        <v>3</v>
      </c>
      <c r="G46" s="3">
        <v>4</v>
      </c>
      <c r="H46" s="3">
        <v>4</v>
      </c>
      <c r="I46" s="3">
        <v>4</v>
      </c>
      <c r="J46" s="13">
        <v>5</v>
      </c>
      <c r="K46" s="129">
        <f t="shared" si="1"/>
        <v>32</v>
      </c>
      <c r="L46" s="13"/>
      <c r="M46" s="472">
        <v>4</v>
      </c>
      <c r="N46" s="3">
        <v>4</v>
      </c>
      <c r="O46" s="3">
        <v>4</v>
      </c>
      <c r="P46" s="3">
        <v>4</v>
      </c>
      <c r="Q46" s="3">
        <v>5</v>
      </c>
      <c r="R46" s="3">
        <v>6</v>
      </c>
      <c r="S46" s="3">
        <v>6</v>
      </c>
      <c r="T46" s="3">
        <v>6</v>
      </c>
      <c r="U46" s="13">
        <v>6</v>
      </c>
      <c r="V46" s="426">
        <f t="shared" si="0"/>
        <v>45</v>
      </c>
      <c r="W46" s="13"/>
      <c r="X46" s="31">
        <v>3</v>
      </c>
      <c r="Y46" s="3">
        <v>5</v>
      </c>
      <c r="Z46" s="31">
        <v>3</v>
      </c>
      <c r="AA46" s="32">
        <v>3</v>
      </c>
      <c r="AB46" s="102">
        <v>5</v>
      </c>
      <c r="AC46" s="495">
        <f t="shared" si="2"/>
        <v>19</v>
      </c>
      <c r="AD46" s="34"/>
      <c r="AE46" s="472">
        <v>4</v>
      </c>
      <c r="AF46" s="3">
        <v>5</v>
      </c>
      <c r="AG46" s="3">
        <v>5</v>
      </c>
      <c r="AH46" s="3">
        <v>4</v>
      </c>
      <c r="AI46" s="13">
        <v>7</v>
      </c>
      <c r="AJ46" s="495">
        <f t="shared" si="3"/>
        <v>25</v>
      </c>
      <c r="AK46" s="13"/>
      <c r="AL46" s="501">
        <v>4</v>
      </c>
      <c r="AM46" s="32">
        <v>4</v>
      </c>
      <c r="AN46" s="31">
        <v>4</v>
      </c>
      <c r="AO46" s="102">
        <v>3</v>
      </c>
      <c r="AP46" s="495">
        <f t="shared" si="4"/>
        <v>15</v>
      </c>
      <c r="AQ46" s="459"/>
      <c r="AR46" s="3">
        <v>5</v>
      </c>
      <c r="AS46" s="61">
        <v>6</v>
      </c>
      <c r="AT46" s="495">
        <f t="shared" si="5"/>
        <v>11</v>
      </c>
    </row>
    <row r="47" spans="2:46">
      <c r="B47" s="472">
        <v>3</v>
      </c>
      <c r="C47" s="31">
        <v>6</v>
      </c>
      <c r="D47" s="31">
        <v>4</v>
      </c>
      <c r="E47" s="31">
        <v>2</v>
      </c>
      <c r="F47" s="31">
        <v>2</v>
      </c>
      <c r="G47" s="3">
        <v>4</v>
      </c>
      <c r="H47" s="3">
        <v>5</v>
      </c>
      <c r="I47" s="3">
        <v>3</v>
      </c>
      <c r="J47" s="13">
        <v>5</v>
      </c>
      <c r="K47" s="129">
        <f t="shared" si="1"/>
        <v>34</v>
      </c>
      <c r="L47" s="13"/>
      <c r="M47" s="472">
        <v>6</v>
      </c>
      <c r="N47" s="3">
        <v>7</v>
      </c>
      <c r="O47" s="3">
        <v>7</v>
      </c>
      <c r="P47" s="3">
        <v>3</v>
      </c>
      <c r="Q47" s="3">
        <v>7</v>
      </c>
      <c r="R47" s="3">
        <v>5</v>
      </c>
      <c r="S47" s="3">
        <v>7</v>
      </c>
      <c r="T47" s="3">
        <v>5</v>
      </c>
      <c r="U47" s="13">
        <v>4</v>
      </c>
      <c r="V47" s="426">
        <f t="shared" si="0"/>
        <v>51</v>
      </c>
      <c r="W47" s="13"/>
      <c r="X47" s="31">
        <v>3</v>
      </c>
      <c r="Y47" s="3">
        <v>1</v>
      </c>
      <c r="Z47" s="31">
        <v>2</v>
      </c>
      <c r="AA47" s="32">
        <v>6</v>
      </c>
      <c r="AB47" s="102">
        <v>2</v>
      </c>
      <c r="AC47" s="495">
        <f t="shared" si="2"/>
        <v>14</v>
      </c>
      <c r="AD47" s="34"/>
      <c r="AE47" s="472">
        <v>1</v>
      </c>
      <c r="AF47" s="3">
        <v>1</v>
      </c>
      <c r="AG47" s="3">
        <v>2</v>
      </c>
      <c r="AH47" s="3">
        <v>1</v>
      </c>
      <c r="AI47" s="13">
        <v>3</v>
      </c>
      <c r="AJ47" s="495">
        <f t="shared" si="3"/>
        <v>8</v>
      </c>
      <c r="AK47" s="13"/>
      <c r="AL47" s="501">
        <v>3</v>
      </c>
      <c r="AM47" s="32">
        <v>3</v>
      </c>
      <c r="AN47" s="31">
        <v>3</v>
      </c>
      <c r="AO47" s="102">
        <v>6</v>
      </c>
      <c r="AP47" s="495">
        <f t="shared" si="4"/>
        <v>15</v>
      </c>
      <c r="AQ47" s="459"/>
      <c r="AR47" s="3">
        <v>5</v>
      </c>
      <c r="AS47" s="61">
        <v>7</v>
      </c>
      <c r="AT47" s="495">
        <f t="shared" si="5"/>
        <v>12</v>
      </c>
    </row>
    <row r="48" spans="2:46">
      <c r="B48" s="472">
        <v>3</v>
      </c>
      <c r="C48" s="31">
        <v>3</v>
      </c>
      <c r="D48" s="31">
        <v>4</v>
      </c>
      <c r="E48" s="31">
        <v>3</v>
      </c>
      <c r="F48" s="31">
        <v>2</v>
      </c>
      <c r="G48" s="3">
        <v>2</v>
      </c>
      <c r="H48" s="3">
        <v>7</v>
      </c>
      <c r="I48" s="3">
        <v>2</v>
      </c>
      <c r="J48" s="13">
        <v>2</v>
      </c>
      <c r="K48" s="129">
        <f t="shared" si="1"/>
        <v>28</v>
      </c>
      <c r="L48" s="13"/>
      <c r="M48" s="472">
        <v>1</v>
      </c>
      <c r="N48" s="3">
        <v>5</v>
      </c>
      <c r="O48" s="3">
        <v>7</v>
      </c>
      <c r="P48" s="3">
        <v>1</v>
      </c>
      <c r="Q48" s="3">
        <v>5</v>
      </c>
      <c r="R48" s="3">
        <v>7</v>
      </c>
      <c r="S48" s="3">
        <v>7</v>
      </c>
      <c r="T48" s="3">
        <v>2</v>
      </c>
      <c r="U48" s="13">
        <v>1</v>
      </c>
      <c r="V48" s="426">
        <f t="shared" si="0"/>
        <v>36</v>
      </c>
      <c r="W48" s="13"/>
      <c r="X48" s="31">
        <v>7</v>
      </c>
      <c r="Y48" s="3">
        <v>5</v>
      </c>
      <c r="Z48" s="31">
        <v>5</v>
      </c>
      <c r="AA48" s="32">
        <v>2</v>
      </c>
      <c r="AB48" s="102">
        <v>2</v>
      </c>
      <c r="AC48" s="495">
        <f t="shared" si="2"/>
        <v>21</v>
      </c>
      <c r="AD48" s="34"/>
      <c r="AE48" s="472">
        <v>7</v>
      </c>
      <c r="AF48" s="3">
        <v>7</v>
      </c>
      <c r="AG48" s="3">
        <v>6</v>
      </c>
      <c r="AH48" s="3">
        <v>5</v>
      </c>
      <c r="AI48" s="13">
        <v>3</v>
      </c>
      <c r="AJ48" s="495">
        <f t="shared" si="3"/>
        <v>28</v>
      </c>
      <c r="AK48" s="13"/>
      <c r="AL48" s="501">
        <v>1</v>
      </c>
      <c r="AM48" s="32">
        <v>3</v>
      </c>
      <c r="AN48" s="31">
        <v>2</v>
      </c>
      <c r="AO48" s="102">
        <v>1</v>
      </c>
      <c r="AP48" s="495">
        <f t="shared" si="4"/>
        <v>7</v>
      </c>
      <c r="AQ48" s="459"/>
      <c r="AR48" s="3">
        <v>5</v>
      </c>
      <c r="AS48" s="61">
        <v>7</v>
      </c>
      <c r="AT48" s="495">
        <f t="shared" si="5"/>
        <v>12</v>
      </c>
    </row>
    <row r="49" spans="2:46">
      <c r="B49" s="472">
        <v>1</v>
      </c>
      <c r="C49" s="31">
        <v>1</v>
      </c>
      <c r="D49" s="31">
        <v>1</v>
      </c>
      <c r="E49" s="31">
        <v>1</v>
      </c>
      <c r="F49" s="31">
        <v>1</v>
      </c>
      <c r="G49" s="3">
        <v>1</v>
      </c>
      <c r="H49" s="3">
        <v>1</v>
      </c>
      <c r="I49" s="3">
        <v>1</v>
      </c>
      <c r="J49" s="13">
        <v>1</v>
      </c>
      <c r="K49" s="129">
        <f t="shared" si="1"/>
        <v>9</v>
      </c>
      <c r="L49" s="13"/>
      <c r="M49" s="472">
        <v>1</v>
      </c>
      <c r="N49" s="3">
        <v>1</v>
      </c>
      <c r="O49" s="3">
        <v>4</v>
      </c>
      <c r="P49" s="3">
        <v>1</v>
      </c>
      <c r="Q49" s="3">
        <v>3</v>
      </c>
      <c r="R49" s="3">
        <v>1</v>
      </c>
      <c r="S49" s="3">
        <v>1</v>
      </c>
      <c r="T49" s="3">
        <v>1</v>
      </c>
      <c r="U49" s="13">
        <v>1</v>
      </c>
      <c r="V49" s="426">
        <f t="shared" si="0"/>
        <v>14</v>
      </c>
      <c r="W49" s="13"/>
      <c r="X49" s="31">
        <v>7</v>
      </c>
      <c r="Y49" s="3">
        <v>1</v>
      </c>
      <c r="Z49" s="31">
        <v>1</v>
      </c>
      <c r="AA49" s="32">
        <v>5</v>
      </c>
      <c r="AB49" s="102">
        <v>4</v>
      </c>
      <c r="AC49" s="495">
        <f t="shared" si="2"/>
        <v>18</v>
      </c>
      <c r="AD49" s="34"/>
      <c r="AE49" s="472">
        <v>7</v>
      </c>
      <c r="AF49" s="3">
        <v>7</v>
      </c>
      <c r="AG49" s="3">
        <v>6</v>
      </c>
      <c r="AH49" s="3">
        <v>6</v>
      </c>
      <c r="AI49" s="13">
        <v>6</v>
      </c>
      <c r="AJ49" s="495">
        <f t="shared" si="3"/>
        <v>32</v>
      </c>
      <c r="AK49" s="13"/>
      <c r="AL49" s="501">
        <v>4</v>
      </c>
      <c r="AM49" s="32">
        <v>3</v>
      </c>
      <c r="AN49" s="31">
        <v>1</v>
      </c>
      <c r="AO49" s="102">
        <v>1</v>
      </c>
      <c r="AP49" s="495">
        <f t="shared" si="4"/>
        <v>9</v>
      </c>
      <c r="AQ49" s="459"/>
      <c r="AR49" s="3">
        <v>4</v>
      </c>
      <c r="AS49" s="61">
        <v>4</v>
      </c>
      <c r="AT49" s="495">
        <f t="shared" si="5"/>
        <v>8</v>
      </c>
    </row>
    <row r="50" spans="2:46">
      <c r="B50" s="472">
        <v>4</v>
      </c>
      <c r="C50" s="31">
        <v>4</v>
      </c>
      <c r="D50" s="31">
        <v>3</v>
      </c>
      <c r="E50" s="31">
        <v>2</v>
      </c>
      <c r="F50" s="31">
        <v>2</v>
      </c>
      <c r="G50" s="3">
        <v>4</v>
      </c>
      <c r="H50" s="3">
        <v>5</v>
      </c>
      <c r="I50" s="3">
        <v>2</v>
      </c>
      <c r="J50" s="13">
        <v>4</v>
      </c>
      <c r="K50" s="129">
        <f t="shared" si="1"/>
        <v>30</v>
      </c>
      <c r="L50" s="13"/>
      <c r="M50" s="472">
        <v>2</v>
      </c>
      <c r="N50" s="3">
        <v>5</v>
      </c>
      <c r="O50" s="3">
        <v>5</v>
      </c>
      <c r="P50" s="3">
        <v>4</v>
      </c>
      <c r="Q50" s="3">
        <v>5</v>
      </c>
      <c r="R50" s="3">
        <v>5</v>
      </c>
      <c r="S50" s="3">
        <v>6</v>
      </c>
      <c r="T50" s="3">
        <v>4</v>
      </c>
      <c r="U50" s="13">
        <v>2</v>
      </c>
      <c r="V50" s="426">
        <f t="shared" si="0"/>
        <v>38</v>
      </c>
      <c r="W50" s="13"/>
      <c r="X50" s="31">
        <v>4</v>
      </c>
      <c r="Y50" s="3">
        <v>3</v>
      </c>
      <c r="Z50" s="31">
        <v>3</v>
      </c>
      <c r="AA50" s="32">
        <v>4</v>
      </c>
      <c r="AB50" s="102">
        <v>2</v>
      </c>
      <c r="AC50" s="495">
        <f t="shared" si="2"/>
        <v>16</v>
      </c>
      <c r="AD50" s="34"/>
      <c r="AE50" s="472">
        <v>6</v>
      </c>
      <c r="AF50" s="3">
        <v>5</v>
      </c>
      <c r="AG50" s="3">
        <v>2</v>
      </c>
      <c r="AH50" s="3">
        <v>5</v>
      </c>
      <c r="AI50" s="13">
        <v>5</v>
      </c>
      <c r="AJ50" s="495">
        <f t="shared" si="3"/>
        <v>23</v>
      </c>
      <c r="AK50" s="13"/>
      <c r="AL50" s="501">
        <v>2</v>
      </c>
      <c r="AM50" s="32">
        <v>4</v>
      </c>
      <c r="AN50" s="31">
        <v>3</v>
      </c>
      <c r="AO50" s="102">
        <v>5</v>
      </c>
      <c r="AP50" s="495">
        <f t="shared" si="4"/>
        <v>14</v>
      </c>
      <c r="AQ50" s="459"/>
      <c r="AR50" s="3">
        <v>5</v>
      </c>
      <c r="AS50" s="61">
        <v>7</v>
      </c>
      <c r="AT50" s="495">
        <f t="shared" si="5"/>
        <v>12</v>
      </c>
    </row>
    <row r="51" spans="2:46">
      <c r="B51" s="473">
        <v>1</v>
      </c>
      <c r="C51" s="31">
        <v>1</v>
      </c>
      <c r="D51" s="31">
        <v>1</v>
      </c>
      <c r="E51" s="31">
        <v>1</v>
      </c>
      <c r="F51" s="31">
        <v>1</v>
      </c>
      <c r="G51" s="6">
        <v>1</v>
      </c>
      <c r="H51" s="6">
        <v>1</v>
      </c>
      <c r="I51" s="6">
        <v>1</v>
      </c>
      <c r="J51" s="14">
        <v>1</v>
      </c>
      <c r="K51" s="129">
        <f t="shared" si="1"/>
        <v>9</v>
      </c>
      <c r="L51" s="14"/>
      <c r="M51" s="473">
        <v>1</v>
      </c>
      <c r="N51" s="6">
        <v>1</v>
      </c>
      <c r="O51" s="6">
        <v>1</v>
      </c>
      <c r="P51" s="6">
        <v>1</v>
      </c>
      <c r="Q51" s="6">
        <v>1</v>
      </c>
      <c r="R51" s="6">
        <v>1</v>
      </c>
      <c r="S51" s="6">
        <v>6</v>
      </c>
      <c r="T51" s="6">
        <v>1</v>
      </c>
      <c r="U51" s="14">
        <v>1</v>
      </c>
      <c r="V51" s="426">
        <f t="shared" si="0"/>
        <v>14</v>
      </c>
      <c r="W51" s="14"/>
      <c r="X51" s="31">
        <v>4</v>
      </c>
      <c r="Y51" s="6">
        <v>1</v>
      </c>
      <c r="Z51" s="31">
        <v>2</v>
      </c>
      <c r="AA51" s="32">
        <v>7</v>
      </c>
      <c r="AB51" s="102">
        <v>1</v>
      </c>
      <c r="AC51" s="495">
        <f t="shared" si="2"/>
        <v>15</v>
      </c>
      <c r="AD51" s="34"/>
      <c r="AE51" s="473">
        <v>1</v>
      </c>
      <c r="AF51" s="6">
        <v>7</v>
      </c>
      <c r="AG51" s="6">
        <v>7</v>
      </c>
      <c r="AH51" s="6">
        <v>7</v>
      </c>
      <c r="AI51" s="14">
        <v>7</v>
      </c>
      <c r="AJ51" s="495">
        <f t="shared" si="3"/>
        <v>29</v>
      </c>
      <c r="AK51" s="14"/>
      <c r="AL51" s="501">
        <v>7</v>
      </c>
      <c r="AM51" s="33">
        <v>4</v>
      </c>
      <c r="AN51" s="31">
        <v>1</v>
      </c>
      <c r="AO51" s="102">
        <v>1</v>
      </c>
      <c r="AP51" s="495">
        <f t="shared" si="4"/>
        <v>13</v>
      </c>
      <c r="AQ51" s="459"/>
      <c r="AR51" s="6">
        <v>7</v>
      </c>
      <c r="AS51" s="61">
        <v>7</v>
      </c>
      <c r="AT51" s="495">
        <f t="shared" si="5"/>
        <v>14</v>
      </c>
    </row>
    <row r="52" spans="2:46">
      <c r="B52" s="473">
        <v>1</v>
      </c>
      <c r="C52" s="31">
        <v>1</v>
      </c>
      <c r="D52" s="31">
        <v>1</v>
      </c>
      <c r="E52" s="31">
        <v>1</v>
      </c>
      <c r="F52" s="31">
        <v>1</v>
      </c>
      <c r="G52" s="6">
        <v>1</v>
      </c>
      <c r="H52" s="6">
        <v>1</v>
      </c>
      <c r="I52" s="6">
        <v>1</v>
      </c>
      <c r="J52" s="14">
        <v>1</v>
      </c>
      <c r="K52" s="129">
        <f t="shared" si="1"/>
        <v>9</v>
      </c>
      <c r="L52" s="14"/>
      <c r="M52" s="473">
        <v>1</v>
      </c>
      <c r="N52" s="6">
        <v>2</v>
      </c>
      <c r="O52" s="6">
        <v>3</v>
      </c>
      <c r="P52" s="6">
        <v>3</v>
      </c>
      <c r="Q52" s="6">
        <v>1</v>
      </c>
      <c r="R52" s="6">
        <v>5</v>
      </c>
      <c r="S52" s="6">
        <v>7</v>
      </c>
      <c r="T52" s="6">
        <v>1</v>
      </c>
      <c r="U52" s="14">
        <v>1</v>
      </c>
      <c r="V52" s="426">
        <f t="shared" si="0"/>
        <v>24</v>
      </c>
      <c r="W52" s="14"/>
      <c r="X52" s="31">
        <v>6</v>
      </c>
      <c r="Y52" s="6">
        <v>1</v>
      </c>
      <c r="Z52" s="31">
        <v>3</v>
      </c>
      <c r="AA52" s="32">
        <v>7</v>
      </c>
      <c r="AB52" s="102">
        <v>1</v>
      </c>
      <c r="AC52" s="495">
        <f t="shared" si="2"/>
        <v>18</v>
      </c>
      <c r="AD52" s="34"/>
      <c r="AE52" s="473">
        <v>2</v>
      </c>
      <c r="AF52" s="6">
        <v>6</v>
      </c>
      <c r="AG52" s="6">
        <v>7</v>
      </c>
      <c r="AH52" s="6">
        <v>7</v>
      </c>
      <c r="AI52" s="14">
        <v>7</v>
      </c>
      <c r="AJ52" s="495">
        <f t="shared" si="3"/>
        <v>29</v>
      </c>
      <c r="AK52" s="14"/>
      <c r="AL52" s="501">
        <v>1</v>
      </c>
      <c r="AM52" s="33">
        <v>3</v>
      </c>
      <c r="AN52" s="31">
        <v>1</v>
      </c>
      <c r="AO52" s="102">
        <v>1</v>
      </c>
      <c r="AP52" s="495">
        <f t="shared" si="4"/>
        <v>6</v>
      </c>
      <c r="AQ52" s="459"/>
      <c r="AR52" s="6">
        <v>7</v>
      </c>
      <c r="AS52" s="61">
        <v>7</v>
      </c>
      <c r="AT52" s="495">
        <f t="shared" si="5"/>
        <v>14</v>
      </c>
    </row>
    <row r="53" spans="2:46">
      <c r="B53" s="473">
        <v>3</v>
      </c>
      <c r="C53" s="31">
        <v>3</v>
      </c>
      <c r="D53" s="31">
        <v>3</v>
      </c>
      <c r="E53" s="31">
        <v>2</v>
      </c>
      <c r="F53" s="31">
        <v>2</v>
      </c>
      <c r="G53" s="6">
        <v>4</v>
      </c>
      <c r="H53" s="6">
        <v>5</v>
      </c>
      <c r="I53" s="6">
        <v>3</v>
      </c>
      <c r="J53" s="14">
        <v>3</v>
      </c>
      <c r="K53" s="129">
        <f t="shared" si="1"/>
        <v>28</v>
      </c>
      <c r="L53" s="14"/>
      <c r="M53" s="473">
        <v>3</v>
      </c>
      <c r="N53" s="6">
        <v>4</v>
      </c>
      <c r="O53" s="6">
        <v>6</v>
      </c>
      <c r="P53" s="6">
        <v>4</v>
      </c>
      <c r="Q53" s="6">
        <v>3</v>
      </c>
      <c r="R53" s="6">
        <v>5</v>
      </c>
      <c r="S53" s="6">
        <v>6</v>
      </c>
      <c r="T53" s="6">
        <v>3</v>
      </c>
      <c r="U53" s="14">
        <v>2</v>
      </c>
      <c r="V53" s="426">
        <f t="shared" si="0"/>
        <v>36</v>
      </c>
      <c r="W53" s="14"/>
      <c r="X53" s="31">
        <v>6</v>
      </c>
      <c r="Y53" s="6">
        <v>4</v>
      </c>
      <c r="Z53" s="31">
        <v>5</v>
      </c>
      <c r="AA53" s="32">
        <v>5</v>
      </c>
      <c r="AB53" s="102">
        <v>4</v>
      </c>
      <c r="AC53" s="495">
        <f t="shared" si="2"/>
        <v>24</v>
      </c>
      <c r="AD53" s="34"/>
      <c r="AE53" s="473">
        <v>4</v>
      </c>
      <c r="AF53" s="6">
        <v>5</v>
      </c>
      <c r="AG53" s="6">
        <v>3</v>
      </c>
      <c r="AH53" s="6">
        <v>6</v>
      </c>
      <c r="AI53" s="14">
        <v>4</v>
      </c>
      <c r="AJ53" s="495">
        <f t="shared" si="3"/>
        <v>22</v>
      </c>
      <c r="AK53" s="14"/>
      <c r="AL53" s="501">
        <v>3</v>
      </c>
      <c r="AM53" s="33">
        <v>3</v>
      </c>
      <c r="AN53" s="31">
        <v>3</v>
      </c>
      <c r="AO53" s="102">
        <v>2</v>
      </c>
      <c r="AP53" s="495">
        <f t="shared" si="4"/>
        <v>11</v>
      </c>
      <c r="AQ53" s="459"/>
      <c r="AR53" s="6">
        <v>6</v>
      </c>
      <c r="AS53" s="61">
        <v>7</v>
      </c>
      <c r="AT53" s="495">
        <f t="shared" si="5"/>
        <v>13</v>
      </c>
    </row>
    <row r="54" spans="2:46">
      <c r="B54" s="473">
        <v>1</v>
      </c>
      <c r="C54" s="31">
        <v>1</v>
      </c>
      <c r="D54" s="31">
        <v>1</v>
      </c>
      <c r="E54" s="31">
        <v>1</v>
      </c>
      <c r="F54" s="31">
        <v>1</v>
      </c>
      <c r="G54" s="6">
        <v>1</v>
      </c>
      <c r="H54" s="6">
        <v>7</v>
      </c>
      <c r="I54" s="6">
        <v>1</v>
      </c>
      <c r="J54" s="14">
        <v>1</v>
      </c>
      <c r="K54" s="129">
        <f t="shared" si="1"/>
        <v>15</v>
      </c>
      <c r="L54" s="14"/>
      <c r="M54" s="473">
        <v>1</v>
      </c>
      <c r="N54" s="6">
        <v>1</v>
      </c>
      <c r="O54" s="6">
        <v>5</v>
      </c>
      <c r="P54" s="6">
        <v>1</v>
      </c>
      <c r="Q54" s="6">
        <v>1</v>
      </c>
      <c r="R54" s="6">
        <v>1</v>
      </c>
      <c r="S54" s="6">
        <v>7</v>
      </c>
      <c r="T54" s="6">
        <v>1</v>
      </c>
      <c r="U54" s="14">
        <v>1</v>
      </c>
      <c r="V54" s="426">
        <f t="shared" si="0"/>
        <v>19</v>
      </c>
      <c r="W54" s="14"/>
      <c r="X54" s="31">
        <v>7</v>
      </c>
      <c r="Y54" s="6">
        <v>5</v>
      </c>
      <c r="Z54" s="31">
        <v>5</v>
      </c>
      <c r="AA54" s="32">
        <v>6</v>
      </c>
      <c r="AB54" s="102">
        <v>2</v>
      </c>
      <c r="AC54" s="495">
        <f t="shared" si="2"/>
        <v>25</v>
      </c>
      <c r="AD54" s="34"/>
      <c r="AE54" s="473">
        <v>5</v>
      </c>
      <c r="AF54" s="6">
        <v>3</v>
      </c>
      <c r="AG54" s="6">
        <v>2</v>
      </c>
      <c r="AH54" s="6">
        <v>3</v>
      </c>
      <c r="AI54" s="14">
        <v>7</v>
      </c>
      <c r="AJ54" s="495">
        <f t="shared" si="3"/>
        <v>20</v>
      </c>
      <c r="AK54" s="14"/>
      <c r="AL54" s="501">
        <v>1</v>
      </c>
      <c r="AM54" s="33">
        <v>2</v>
      </c>
      <c r="AN54" s="31">
        <v>1</v>
      </c>
      <c r="AO54" s="102">
        <v>1</v>
      </c>
      <c r="AP54" s="495">
        <f t="shared" si="4"/>
        <v>5</v>
      </c>
      <c r="AQ54" s="459"/>
      <c r="AR54" s="6">
        <v>5</v>
      </c>
      <c r="AS54" s="61">
        <v>6</v>
      </c>
      <c r="AT54" s="495">
        <f t="shared" si="5"/>
        <v>11</v>
      </c>
    </row>
    <row r="55" spans="2:46">
      <c r="B55" s="477">
        <v>1</v>
      </c>
      <c r="C55" s="127">
        <v>2</v>
      </c>
      <c r="D55" s="127">
        <v>1</v>
      </c>
      <c r="E55" s="127">
        <v>1</v>
      </c>
      <c r="F55" s="127">
        <v>1</v>
      </c>
      <c r="G55" s="86">
        <v>2</v>
      </c>
      <c r="H55" s="86">
        <v>2</v>
      </c>
      <c r="I55" s="86">
        <v>2</v>
      </c>
      <c r="J55" s="86">
        <v>2</v>
      </c>
      <c r="K55" s="129">
        <f t="shared" si="1"/>
        <v>14</v>
      </c>
      <c r="L55" s="14"/>
      <c r="M55" s="473">
        <v>2</v>
      </c>
      <c r="N55" s="6">
        <v>1</v>
      </c>
      <c r="O55" s="6">
        <v>3</v>
      </c>
      <c r="P55" s="6">
        <v>3</v>
      </c>
      <c r="Q55" s="6">
        <v>2</v>
      </c>
      <c r="R55" s="6">
        <v>2</v>
      </c>
      <c r="S55" s="6">
        <v>3</v>
      </c>
      <c r="T55" s="6">
        <v>1</v>
      </c>
      <c r="U55" s="6">
        <v>2</v>
      </c>
      <c r="V55" s="426">
        <f t="shared" si="0"/>
        <v>19</v>
      </c>
      <c r="W55" s="14"/>
      <c r="X55" s="31">
        <v>6</v>
      </c>
      <c r="Y55" s="6">
        <v>3</v>
      </c>
      <c r="Z55" s="31">
        <v>4</v>
      </c>
      <c r="AA55" s="6">
        <v>3</v>
      </c>
      <c r="AB55" s="102">
        <v>6</v>
      </c>
      <c r="AC55" s="495">
        <f t="shared" si="2"/>
        <v>22</v>
      </c>
      <c r="AD55" s="34"/>
      <c r="AE55" s="473">
        <v>5</v>
      </c>
      <c r="AF55" s="6">
        <v>5</v>
      </c>
      <c r="AG55" s="6">
        <v>3</v>
      </c>
      <c r="AH55" s="6">
        <v>2</v>
      </c>
      <c r="AI55" s="14">
        <v>6</v>
      </c>
      <c r="AJ55" s="495">
        <f t="shared" si="3"/>
        <v>21</v>
      </c>
      <c r="AK55" s="14"/>
      <c r="AL55" s="501">
        <v>3</v>
      </c>
      <c r="AM55" s="6">
        <v>4</v>
      </c>
      <c r="AN55" s="31">
        <v>2</v>
      </c>
      <c r="AO55" s="102">
        <v>2</v>
      </c>
      <c r="AP55" s="495">
        <f t="shared" si="4"/>
        <v>11</v>
      </c>
      <c r="AQ55" s="459"/>
      <c r="AR55" s="6">
        <v>6</v>
      </c>
      <c r="AS55" s="61">
        <v>6</v>
      </c>
      <c r="AT55" s="495">
        <f t="shared" si="5"/>
        <v>12</v>
      </c>
    </row>
    <row r="56" spans="2:46">
      <c r="B56" s="478">
        <v>3</v>
      </c>
      <c r="C56" s="31">
        <v>3</v>
      </c>
      <c r="D56" s="31">
        <v>2</v>
      </c>
      <c r="E56" s="31">
        <v>3</v>
      </c>
      <c r="F56" s="31">
        <v>2</v>
      </c>
      <c r="G56" s="33">
        <v>3</v>
      </c>
      <c r="H56" s="33">
        <v>3</v>
      </c>
      <c r="I56" s="33">
        <v>2</v>
      </c>
      <c r="J56" s="236">
        <v>3</v>
      </c>
      <c r="K56" s="129">
        <f t="shared" si="1"/>
        <v>24</v>
      </c>
      <c r="L56" s="120"/>
      <c r="M56" s="476">
        <v>4</v>
      </c>
      <c r="N56" s="236">
        <v>5</v>
      </c>
      <c r="O56" s="236">
        <v>6</v>
      </c>
      <c r="P56" s="236">
        <v>6</v>
      </c>
      <c r="Q56" s="236">
        <v>5</v>
      </c>
      <c r="R56" s="236">
        <v>6</v>
      </c>
      <c r="S56" s="236">
        <v>7</v>
      </c>
      <c r="T56" s="236">
        <v>2</v>
      </c>
      <c r="U56" s="236">
        <v>4</v>
      </c>
      <c r="V56" s="426">
        <f t="shared" si="0"/>
        <v>45</v>
      </c>
      <c r="W56" s="120"/>
      <c r="X56" s="106">
        <v>5</v>
      </c>
      <c r="Y56" s="236">
        <v>1</v>
      </c>
      <c r="Z56" s="106">
        <v>2</v>
      </c>
      <c r="AA56" s="236">
        <v>2</v>
      </c>
      <c r="AB56" s="106">
        <v>1</v>
      </c>
      <c r="AC56" s="495">
        <f t="shared" si="2"/>
        <v>11</v>
      </c>
      <c r="AD56" s="34"/>
      <c r="AE56" s="476">
        <v>4</v>
      </c>
      <c r="AF56" s="236">
        <v>3</v>
      </c>
      <c r="AG56" s="236">
        <v>3</v>
      </c>
      <c r="AH56" s="236">
        <v>4</v>
      </c>
      <c r="AI56" s="236">
        <v>3</v>
      </c>
      <c r="AJ56" s="495">
        <f t="shared" si="3"/>
        <v>17</v>
      </c>
      <c r="AK56" s="120"/>
      <c r="AL56" s="504">
        <v>2</v>
      </c>
      <c r="AM56" s="236">
        <v>1</v>
      </c>
      <c r="AN56" s="106">
        <v>4</v>
      </c>
      <c r="AO56" s="106">
        <v>6</v>
      </c>
      <c r="AP56" s="495">
        <f t="shared" si="4"/>
        <v>13</v>
      </c>
      <c r="AQ56" s="459"/>
      <c r="AR56" s="87">
        <v>7</v>
      </c>
      <c r="AS56" s="135">
        <v>7</v>
      </c>
      <c r="AT56" s="495">
        <f t="shared" si="5"/>
        <v>14</v>
      </c>
    </row>
    <row r="57" spans="2:46">
      <c r="B57" s="473">
        <v>1</v>
      </c>
      <c r="C57" s="31">
        <v>2</v>
      </c>
      <c r="D57" s="31">
        <v>1</v>
      </c>
      <c r="E57" s="31">
        <v>2</v>
      </c>
      <c r="F57" s="31">
        <v>1</v>
      </c>
      <c r="G57" s="6">
        <v>2</v>
      </c>
      <c r="H57" s="6">
        <v>4</v>
      </c>
      <c r="I57" s="6">
        <v>2</v>
      </c>
      <c r="J57" s="14">
        <v>6</v>
      </c>
      <c r="K57" s="129">
        <f t="shared" si="1"/>
        <v>21</v>
      </c>
      <c r="L57" s="14"/>
      <c r="M57" s="473">
        <v>3</v>
      </c>
      <c r="N57" s="6">
        <v>4</v>
      </c>
      <c r="O57" s="6">
        <v>5</v>
      </c>
      <c r="P57" s="6">
        <v>2</v>
      </c>
      <c r="Q57" s="6">
        <v>5</v>
      </c>
      <c r="R57" s="6">
        <v>3</v>
      </c>
      <c r="S57" s="6">
        <v>3</v>
      </c>
      <c r="T57" s="6">
        <v>6</v>
      </c>
      <c r="U57" s="14">
        <v>2</v>
      </c>
      <c r="V57" s="426">
        <f t="shared" si="0"/>
        <v>33</v>
      </c>
      <c r="W57" s="14"/>
      <c r="X57" s="31">
        <v>6</v>
      </c>
      <c r="Y57" s="6">
        <v>2</v>
      </c>
      <c r="Z57" s="31">
        <v>2</v>
      </c>
      <c r="AA57" s="6">
        <v>2</v>
      </c>
      <c r="AB57" s="102">
        <v>2</v>
      </c>
      <c r="AC57" s="495">
        <f t="shared" si="2"/>
        <v>14</v>
      </c>
      <c r="AD57" s="34"/>
      <c r="AE57" s="473">
        <v>4</v>
      </c>
      <c r="AF57" s="6">
        <v>3</v>
      </c>
      <c r="AG57" s="6">
        <v>1</v>
      </c>
      <c r="AH57" s="6">
        <v>1</v>
      </c>
      <c r="AI57" s="14">
        <v>5</v>
      </c>
      <c r="AJ57" s="495">
        <f t="shared" si="3"/>
        <v>14</v>
      </c>
      <c r="AK57" s="14"/>
      <c r="AL57" s="501">
        <v>4</v>
      </c>
      <c r="AM57" s="6">
        <v>5</v>
      </c>
      <c r="AN57" s="31">
        <v>2</v>
      </c>
      <c r="AO57" s="102">
        <v>1</v>
      </c>
      <c r="AP57" s="495">
        <f t="shared" si="4"/>
        <v>12</v>
      </c>
      <c r="AQ57" s="459"/>
      <c r="AR57" s="14">
        <v>7</v>
      </c>
      <c r="AS57" s="61">
        <v>7</v>
      </c>
      <c r="AT57" s="495">
        <f t="shared" si="5"/>
        <v>14</v>
      </c>
    </row>
    <row r="58" spans="2:46">
      <c r="B58" s="473">
        <v>2</v>
      </c>
      <c r="C58" s="31">
        <v>3</v>
      </c>
      <c r="D58" s="31">
        <v>2</v>
      </c>
      <c r="E58" s="31">
        <v>2</v>
      </c>
      <c r="F58" s="31">
        <v>2</v>
      </c>
      <c r="G58" s="6">
        <v>2</v>
      </c>
      <c r="H58" s="6">
        <v>2</v>
      </c>
      <c r="I58" s="6">
        <v>3</v>
      </c>
      <c r="J58" s="14">
        <v>3</v>
      </c>
      <c r="K58" s="129">
        <f t="shared" si="1"/>
        <v>21</v>
      </c>
      <c r="L58" s="14"/>
      <c r="M58" s="473">
        <v>3</v>
      </c>
      <c r="N58" s="6">
        <v>4</v>
      </c>
      <c r="O58" s="6">
        <v>2</v>
      </c>
      <c r="P58" s="6">
        <v>4</v>
      </c>
      <c r="Q58" s="6">
        <v>2</v>
      </c>
      <c r="R58" s="6">
        <v>4</v>
      </c>
      <c r="S58" s="6">
        <v>5</v>
      </c>
      <c r="T58" s="6">
        <v>2</v>
      </c>
      <c r="U58" s="14">
        <v>2</v>
      </c>
      <c r="V58" s="426">
        <f t="shared" si="0"/>
        <v>28</v>
      </c>
      <c r="W58" s="14"/>
      <c r="X58" s="31">
        <v>4</v>
      </c>
      <c r="Y58" s="14">
        <v>6</v>
      </c>
      <c r="Z58" s="31">
        <v>6</v>
      </c>
      <c r="AA58" s="14">
        <v>4</v>
      </c>
      <c r="AB58" s="102">
        <v>3</v>
      </c>
      <c r="AC58" s="495">
        <f t="shared" si="2"/>
        <v>23</v>
      </c>
      <c r="AD58" s="34"/>
      <c r="AE58" s="473">
        <v>3</v>
      </c>
      <c r="AF58" s="14">
        <v>4</v>
      </c>
      <c r="AG58" s="14">
        <v>2</v>
      </c>
      <c r="AH58" s="14">
        <v>6</v>
      </c>
      <c r="AI58" s="14">
        <v>4</v>
      </c>
      <c r="AJ58" s="495">
        <f t="shared" si="3"/>
        <v>19</v>
      </c>
      <c r="AK58" s="14"/>
      <c r="AL58" s="501">
        <v>1</v>
      </c>
      <c r="AM58" s="6">
        <v>3</v>
      </c>
      <c r="AN58" s="31">
        <v>3</v>
      </c>
      <c r="AO58" s="102">
        <v>4</v>
      </c>
      <c r="AP58" s="495">
        <f t="shared" si="4"/>
        <v>11</v>
      </c>
      <c r="AQ58" s="459"/>
      <c r="AR58" s="6">
        <v>6</v>
      </c>
      <c r="AS58" s="61">
        <v>6</v>
      </c>
      <c r="AT58" s="495">
        <f t="shared" si="5"/>
        <v>12</v>
      </c>
    </row>
    <row r="59" spans="2:46">
      <c r="B59" s="473">
        <v>2</v>
      </c>
      <c r="C59" s="31">
        <v>3</v>
      </c>
      <c r="D59" s="31">
        <v>1</v>
      </c>
      <c r="E59" s="31">
        <v>1</v>
      </c>
      <c r="F59" s="31">
        <v>1</v>
      </c>
      <c r="G59" s="6">
        <v>3</v>
      </c>
      <c r="H59" s="6">
        <v>1</v>
      </c>
      <c r="I59" s="6">
        <v>6</v>
      </c>
      <c r="J59" s="14">
        <v>4</v>
      </c>
      <c r="K59" s="129">
        <f t="shared" si="1"/>
        <v>22</v>
      </c>
      <c r="L59" s="14"/>
      <c r="M59" s="473">
        <v>5</v>
      </c>
      <c r="N59" s="6">
        <v>4</v>
      </c>
      <c r="O59" s="6">
        <v>5</v>
      </c>
      <c r="P59" s="6">
        <v>1</v>
      </c>
      <c r="Q59" s="6">
        <v>5</v>
      </c>
      <c r="R59" s="6">
        <v>1</v>
      </c>
      <c r="S59" s="6">
        <v>5</v>
      </c>
      <c r="T59" s="6">
        <v>4</v>
      </c>
      <c r="U59" s="6">
        <v>1</v>
      </c>
      <c r="V59" s="426">
        <f t="shared" si="0"/>
        <v>31</v>
      </c>
      <c r="W59" s="14"/>
      <c r="X59" s="31">
        <v>6</v>
      </c>
      <c r="Y59" s="14">
        <v>2</v>
      </c>
      <c r="Z59" s="31">
        <v>3</v>
      </c>
      <c r="AA59" s="14">
        <v>2</v>
      </c>
      <c r="AB59" s="102">
        <v>4</v>
      </c>
      <c r="AC59" s="495">
        <f t="shared" si="2"/>
        <v>17</v>
      </c>
      <c r="AD59" s="34"/>
      <c r="AE59" s="473">
        <v>6</v>
      </c>
      <c r="AF59" s="14">
        <v>7</v>
      </c>
      <c r="AG59" s="14">
        <v>1</v>
      </c>
      <c r="AH59" s="14">
        <v>5</v>
      </c>
      <c r="AI59" s="14">
        <v>2</v>
      </c>
      <c r="AJ59" s="495">
        <f t="shared" si="3"/>
        <v>21</v>
      </c>
      <c r="AK59" s="14"/>
      <c r="AL59" s="501">
        <v>5</v>
      </c>
      <c r="AM59" s="6">
        <v>5</v>
      </c>
      <c r="AN59" s="31">
        <v>1</v>
      </c>
      <c r="AO59" s="102">
        <v>6</v>
      </c>
      <c r="AP59" s="495">
        <f t="shared" si="4"/>
        <v>17</v>
      </c>
      <c r="AQ59" s="459"/>
      <c r="AR59" s="6">
        <v>6</v>
      </c>
      <c r="AS59" s="61">
        <v>7</v>
      </c>
      <c r="AT59" s="495">
        <f t="shared" si="5"/>
        <v>13</v>
      </c>
    </row>
    <row r="60" spans="2:46">
      <c r="B60" s="473">
        <v>2</v>
      </c>
      <c r="C60" s="31">
        <v>1</v>
      </c>
      <c r="D60" s="31">
        <v>2</v>
      </c>
      <c r="E60" s="31">
        <v>1</v>
      </c>
      <c r="F60" s="31">
        <v>5</v>
      </c>
      <c r="G60" s="6">
        <v>3</v>
      </c>
      <c r="H60" s="6">
        <v>6</v>
      </c>
      <c r="I60" s="6">
        <v>6</v>
      </c>
      <c r="J60" s="6">
        <v>7</v>
      </c>
      <c r="K60" s="129">
        <f t="shared" si="1"/>
        <v>33</v>
      </c>
      <c r="L60" s="14"/>
      <c r="M60" s="473">
        <v>6</v>
      </c>
      <c r="N60" s="6">
        <v>6</v>
      </c>
      <c r="O60" s="6">
        <v>2</v>
      </c>
      <c r="P60" s="6">
        <v>3</v>
      </c>
      <c r="Q60" s="6">
        <v>2</v>
      </c>
      <c r="R60" s="6">
        <v>2</v>
      </c>
      <c r="S60" s="6">
        <v>4</v>
      </c>
      <c r="T60" s="6">
        <v>1</v>
      </c>
      <c r="U60" s="6">
        <v>2</v>
      </c>
      <c r="V60" s="426">
        <f t="shared" si="0"/>
        <v>28</v>
      </c>
      <c r="W60" s="14"/>
      <c r="X60" s="31">
        <v>6</v>
      </c>
      <c r="Y60" s="14">
        <v>3</v>
      </c>
      <c r="Z60" s="31">
        <v>2</v>
      </c>
      <c r="AA60" s="14">
        <v>4</v>
      </c>
      <c r="AB60" s="102">
        <v>1</v>
      </c>
      <c r="AC60" s="495">
        <f t="shared" si="2"/>
        <v>16</v>
      </c>
      <c r="AD60" s="34"/>
      <c r="AE60" s="473">
        <v>3</v>
      </c>
      <c r="AF60" s="14">
        <v>3</v>
      </c>
      <c r="AG60" s="14">
        <v>2</v>
      </c>
      <c r="AH60" s="14">
        <v>3</v>
      </c>
      <c r="AI60" s="14">
        <v>7</v>
      </c>
      <c r="AJ60" s="495">
        <f t="shared" si="3"/>
        <v>18</v>
      </c>
      <c r="AK60" s="14"/>
      <c r="AL60" s="501">
        <v>3</v>
      </c>
      <c r="AM60" s="6">
        <v>5</v>
      </c>
      <c r="AN60" s="31">
        <v>1</v>
      </c>
      <c r="AO60" s="102">
        <v>2</v>
      </c>
      <c r="AP60" s="495">
        <f t="shared" si="4"/>
        <v>11</v>
      </c>
      <c r="AQ60" s="459"/>
      <c r="AR60" s="6">
        <v>7</v>
      </c>
      <c r="AS60" s="61">
        <v>7</v>
      </c>
      <c r="AT60" s="495">
        <f t="shared" si="5"/>
        <v>14</v>
      </c>
    </row>
    <row r="61" spans="2:46">
      <c r="B61" s="473">
        <v>2</v>
      </c>
      <c r="C61" s="31">
        <v>1</v>
      </c>
      <c r="D61" s="31">
        <v>1</v>
      </c>
      <c r="E61" s="31">
        <v>1</v>
      </c>
      <c r="F61" s="31">
        <v>1</v>
      </c>
      <c r="G61" s="6">
        <v>1</v>
      </c>
      <c r="H61" s="6">
        <v>7</v>
      </c>
      <c r="I61" s="6">
        <v>2</v>
      </c>
      <c r="J61" s="6">
        <v>6</v>
      </c>
      <c r="K61" s="129">
        <f t="shared" si="1"/>
        <v>22</v>
      </c>
      <c r="L61" s="14"/>
      <c r="M61" s="473">
        <v>1</v>
      </c>
      <c r="N61" s="6">
        <v>1</v>
      </c>
      <c r="O61" s="6">
        <v>5</v>
      </c>
      <c r="P61" s="6">
        <v>1</v>
      </c>
      <c r="Q61" s="6">
        <v>2</v>
      </c>
      <c r="R61" s="6">
        <v>7</v>
      </c>
      <c r="S61" s="6">
        <v>7</v>
      </c>
      <c r="T61" s="6">
        <v>1</v>
      </c>
      <c r="U61" s="6">
        <v>2</v>
      </c>
      <c r="V61" s="426">
        <f t="shared" si="0"/>
        <v>27</v>
      </c>
      <c r="W61" s="14"/>
      <c r="X61" s="31">
        <v>4</v>
      </c>
      <c r="Y61" s="14">
        <v>4</v>
      </c>
      <c r="Z61" s="31">
        <v>2</v>
      </c>
      <c r="AA61" s="14">
        <v>2</v>
      </c>
      <c r="AB61" s="102">
        <v>3</v>
      </c>
      <c r="AC61" s="495">
        <f t="shared" si="2"/>
        <v>15</v>
      </c>
      <c r="AD61" s="34"/>
      <c r="AE61" s="473">
        <v>6</v>
      </c>
      <c r="AF61" s="14">
        <v>4</v>
      </c>
      <c r="AG61" s="14">
        <v>5</v>
      </c>
      <c r="AH61" s="14">
        <v>5</v>
      </c>
      <c r="AI61" s="14">
        <v>5</v>
      </c>
      <c r="AJ61" s="495">
        <f t="shared" si="3"/>
        <v>25</v>
      </c>
      <c r="AK61" s="14"/>
      <c r="AL61" s="501">
        <v>3</v>
      </c>
      <c r="AM61" s="6">
        <v>4</v>
      </c>
      <c r="AN61" s="31">
        <v>1</v>
      </c>
      <c r="AO61" s="102">
        <v>3</v>
      </c>
      <c r="AP61" s="495">
        <f t="shared" si="4"/>
        <v>11</v>
      </c>
      <c r="AQ61" s="459"/>
      <c r="AR61" s="6">
        <v>7</v>
      </c>
      <c r="AS61" s="61">
        <v>7</v>
      </c>
      <c r="AT61" s="495">
        <f t="shared" si="5"/>
        <v>14</v>
      </c>
    </row>
    <row r="62" spans="2:46">
      <c r="B62" s="473">
        <v>1</v>
      </c>
      <c r="C62" s="31">
        <v>1</v>
      </c>
      <c r="D62" s="31">
        <v>1</v>
      </c>
      <c r="E62" s="31">
        <v>1</v>
      </c>
      <c r="F62" s="31">
        <v>2</v>
      </c>
      <c r="G62" s="6">
        <v>1</v>
      </c>
      <c r="H62" s="6">
        <v>7</v>
      </c>
      <c r="I62" s="6">
        <v>1</v>
      </c>
      <c r="J62" s="6">
        <v>1</v>
      </c>
      <c r="K62" s="129">
        <f t="shared" si="1"/>
        <v>16</v>
      </c>
      <c r="L62" s="14"/>
      <c r="M62" s="473">
        <v>2</v>
      </c>
      <c r="N62" s="6">
        <v>5</v>
      </c>
      <c r="O62" s="6">
        <v>6</v>
      </c>
      <c r="P62" s="6">
        <v>4</v>
      </c>
      <c r="Q62" s="6">
        <v>7</v>
      </c>
      <c r="R62" s="6">
        <v>7</v>
      </c>
      <c r="S62" s="6">
        <v>6</v>
      </c>
      <c r="T62" s="6">
        <v>5</v>
      </c>
      <c r="U62" s="6">
        <v>1</v>
      </c>
      <c r="V62" s="426">
        <f t="shared" si="0"/>
        <v>43</v>
      </c>
      <c r="W62" s="14"/>
      <c r="X62" s="31">
        <v>1</v>
      </c>
      <c r="Y62" s="14">
        <v>1</v>
      </c>
      <c r="Z62" s="31">
        <v>1</v>
      </c>
      <c r="AA62" s="14">
        <v>2</v>
      </c>
      <c r="AB62" s="102">
        <v>1</v>
      </c>
      <c r="AC62" s="495">
        <f t="shared" si="2"/>
        <v>6</v>
      </c>
      <c r="AD62" s="34"/>
      <c r="AE62" s="473">
        <v>4</v>
      </c>
      <c r="AF62" s="14">
        <v>4</v>
      </c>
      <c r="AG62" s="14">
        <v>3</v>
      </c>
      <c r="AH62" s="14">
        <v>3</v>
      </c>
      <c r="AI62" s="14">
        <v>7</v>
      </c>
      <c r="AJ62" s="495">
        <f t="shared" si="3"/>
        <v>21</v>
      </c>
      <c r="AK62" s="14"/>
      <c r="AL62" s="501">
        <v>2</v>
      </c>
      <c r="AM62" s="14">
        <v>3</v>
      </c>
      <c r="AN62" s="31">
        <v>2</v>
      </c>
      <c r="AO62" s="102">
        <v>6</v>
      </c>
      <c r="AP62" s="495">
        <f t="shared" si="4"/>
        <v>13</v>
      </c>
      <c r="AQ62" s="459"/>
      <c r="AR62" s="14">
        <v>7</v>
      </c>
      <c r="AS62" s="61">
        <v>7</v>
      </c>
      <c r="AT62" s="495">
        <f t="shared" si="5"/>
        <v>14</v>
      </c>
    </row>
    <row r="63" spans="2:46">
      <c r="B63" s="473">
        <v>6</v>
      </c>
      <c r="C63" s="31">
        <v>5</v>
      </c>
      <c r="D63" s="31">
        <v>3</v>
      </c>
      <c r="E63" s="31">
        <v>4</v>
      </c>
      <c r="F63" s="31">
        <v>3</v>
      </c>
      <c r="G63" s="6">
        <v>5</v>
      </c>
      <c r="H63" s="6">
        <v>6</v>
      </c>
      <c r="I63" s="6">
        <v>4</v>
      </c>
      <c r="J63" s="6">
        <v>2</v>
      </c>
      <c r="K63" s="129">
        <f t="shared" si="1"/>
        <v>38</v>
      </c>
      <c r="L63" s="14"/>
      <c r="M63" s="473">
        <v>6</v>
      </c>
      <c r="N63" s="6">
        <v>6</v>
      </c>
      <c r="O63" s="6">
        <v>5</v>
      </c>
      <c r="P63" s="6">
        <v>2</v>
      </c>
      <c r="Q63" s="6">
        <v>7</v>
      </c>
      <c r="R63" s="6">
        <v>6</v>
      </c>
      <c r="S63" s="6">
        <v>6</v>
      </c>
      <c r="T63" s="6">
        <v>5</v>
      </c>
      <c r="U63" s="6">
        <v>3</v>
      </c>
      <c r="V63" s="426">
        <f t="shared" si="0"/>
        <v>46</v>
      </c>
      <c r="W63" s="14"/>
      <c r="X63" s="31">
        <v>4</v>
      </c>
      <c r="Y63" s="14">
        <v>1</v>
      </c>
      <c r="Z63" s="31">
        <v>4</v>
      </c>
      <c r="AA63" s="14">
        <v>1</v>
      </c>
      <c r="AB63" s="102">
        <v>3</v>
      </c>
      <c r="AC63" s="495">
        <f t="shared" si="2"/>
        <v>13</v>
      </c>
      <c r="AD63" s="34"/>
      <c r="AE63" s="473">
        <v>6</v>
      </c>
      <c r="AF63" s="14">
        <v>2</v>
      </c>
      <c r="AG63" s="14">
        <v>1</v>
      </c>
      <c r="AH63" s="14">
        <v>1</v>
      </c>
      <c r="AI63" s="14">
        <v>6</v>
      </c>
      <c r="AJ63" s="495">
        <f t="shared" si="3"/>
        <v>16</v>
      </c>
      <c r="AK63" s="14"/>
      <c r="AL63" s="501">
        <v>4</v>
      </c>
      <c r="AM63" s="14">
        <v>3</v>
      </c>
      <c r="AN63" s="31">
        <v>2</v>
      </c>
      <c r="AO63" s="102">
        <v>3</v>
      </c>
      <c r="AP63" s="495">
        <f t="shared" si="4"/>
        <v>12</v>
      </c>
      <c r="AQ63" s="459"/>
      <c r="AR63" s="14">
        <v>6</v>
      </c>
      <c r="AS63" s="61">
        <v>2</v>
      </c>
      <c r="AT63" s="495">
        <f t="shared" si="5"/>
        <v>8</v>
      </c>
    </row>
    <row r="64" spans="2:46">
      <c r="B64" s="473">
        <v>4</v>
      </c>
      <c r="C64" s="31">
        <v>4</v>
      </c>
      <c r="D64" s="31">
        <v>1</v>
      </c>
      <c r="E64" s="31">
        <v>1</v>
      </c>
      <c r="F64" s="31">
        <v>1</v>
      </c>
      <c r="G64" s="6">
        <v>3</v>
      </c>
      <c r="H64" s="6">
        <v>6</v>
      </c>
      <c r="I64" s="6">
        <v>3</v>
      </c>
      <c r="J64" s="6">
        <v>2</v>
      </c>
      <c r="K64" s="129">
        <f t="shared" si="1"/>
        <v>25</v>
      </c>
      <c r="L64" s="14"/>
      <c r="M64" s="473">
        <v>7</v>
      </c>
      <c r="N64" s="6">
        <v>7</v>
      </c>
      <c r="O64" s="6">
        <v>7</v>
      </c>
      <c r="P64" s="6">
        <v>2</v>
      </c>
      <c r="Q64" s="6">
        <v>7</v>
      </c>
      <c r="R64" s="6">
        <v>6</v>
      </c>
      <c r="S64" s="6">
        <v>6</v>
      </c>
      <c r="T64" s="6">
        <v>7</v>
      </c>
      <c r="U64" s="6">
        <v>3</v>
      </c>
      <c r="V64" s="426">
        <f t="shared" si="0"/>
        <v>52</v>
      </c>
      <c r="W64" s="14"/>
      <c r="X64" s="31">
        <v>2</v>
      </c>
      <c r="Y64" s="6">
        <v>1</v>
      </c>
      <c r="Z64" s="31">
        <v>1</v>
      </c>
      <c r="AA64" s="6">
        <v>7</v>
      </c>
      <c r="AB64" s="102">
        <v>1</v>
      </c>
      <c r="AC64" s="495">
        <f t="shared" si="2"/>
        <v>12</v>
      </c>
      <c r="AD64" s="34"/>
      <c r="AE64" s="473">
        <v>4</v>
      </c>
      <c r="AF64" s="14">
        <v>1</v>
      </c>
      <c r="AG64" s="14">
        <v>2</v>
      </c>
      <c r="AH64" s="14">
        <v>2</v>
      </c>
      <c r="AI64" s="14">
        <v>4</v>
      </c>
      <c r="AJ64" s="495">
        <f t="shared" si="3"/>
        <v>13</v>
      </c>
      <c r="AK64" s="14"/>
      <c r="AL64" s="501">
        <v>1</v>
      </c>
      <c r="AM64" s="14">
        <v>3</v>
      </c>
      <c r="AN64" s="31">
        <v>3</v>
      </c>
      <c r="AO64" s="102">
        <v>4</v>
      </c>
      <c r="AP64" s="495">
        <f t="shared" si="4"/>
        <v>11</v>
      </c>
      <c r="AQ64" s="459"/>
      <c r="AR64" s="14">
        <v>7</v>
      </c>
      <c r="AS64" s="61">
        <v>7</v>
      </c>
      <c r="AT64" s="495">
        <f t="shared" si="5"/>
        <v>14</v>
      </c>
    </row>
    <row r="65" spans="2:46">
      <c r="B65" s="473">
        <v>2</v>
      </c>
      <c r="C65" s="468">
        <v>1</v>
      </c>
      <c r="D65" s="468">
        <v>1</v>
      </c>
      <c r="E65" s="468">
        <v>1</v>
      </c>
      <c r="F65" s="468">
        <v>1</v>
      </c>
      <c r="G65" s="437">
        <v>1</v>
      </c>
      <c r="H65" s="437">
        <v>1</v>
      </c>
      <c r="I65" s="437">
        <v>1</v>
      </c>
      <c r="J65" s="437">
        <v>1</v>
      </c>
      <c r="K65" s="129">
        <f t="shared" si="1"/>
        <v>10</v>
      </c>
      <c r="L65" s="14"/>
      <c r="M65" s="475">
        <v>1</v>
      </c>
      <c r="N65" s="437">
        <v>6</v>
      </c>
      <c r="O65" s="437">
        <v>6</v>
      </c>
      <c r="P65" s="437">
        <v>1</v>
      </c>
      <c r="Q65" s="437">
        <v>1</v>
      </c>
      <c r="R65" s="437">
        <v>3</v>
      </c>
      <c r="S65" s="437">
        <v>6</v>
      </c>
      <c r="T65" s="437">
        <v>1</v>
      </c>
      <c r="U65" s="437">
        <v>1</v>
      </c>
      <c r="V65" s="426">
        <f t="shared" si="0"/>
        <v>26</v>
      </c>
      <c r="W65" s="14"/>
      <c r="X65" s="468">
        <v>7</v>
      </c>
      <c r="Y65" s="437">
        <v>4</v>
      </c>
      <c r="Z65" s="468">
        <v>7</v>
      </c>
      <c r="AA65" s="437">
        <v>1</v>
      </c>
      <c r="AB65" s="468">
        <v>2</v>
      </c>
      <c r="AC65" s="495">
        <f t="shared" si="2"/>
        <v>21</v>
      </c>
      <c r="AD65" s="34"/>
      <c r="AE65" s="475">
        <v>7</v>
      </c>
      <c r="AF65" s="437">
        <v>7</v>
      </c>
      <c r="AG65" s="437">
        <v>7</v>
      </c>
      <c r="AH65" s="437">
        <v>7</v>
      </c>
      <c r="AI65" s="437">
        <v>6</v>
      </c>
      <c r="AJ65" s="495">
        <f t="shared" si="3"/>
        <v>34</v>
      </c>
      <c r="AK65" s="14"/>
      <c r="AL65" s="503">
        <v>2</v>
      </c>
      <c r="AM65" s="437">
        <v>1</v>
      </c>
      <c r="AN65" s="468">
        <v>1</v>
      </c>
      <c r="AO65" s="468">
        <v>4</v>
      </c>
      <c r="AP65" s="495">
        <f t="shared" si="4"/>
        <v>8</v>
      </c>
      <c r="AQ65" s="459"/>
      <c r="AR65" s="437">
        <v>4</v>
      </c>
      <c r="AS65" s="470">
        <v>7</v>
      </c>
      <c r="AT65" s="495">
        <f t="shared" si="5"/>
        <v>11</v>
      </c>
    </row>
    <row r="66" spans="2:46">
      <c r="B66" s="480">
        <v>4</v>
      </c>
      <c r="C66" s="31">
        <v>6</v>
      </c>
      <c r="D66" s="31">
        <v>6</v>
      </c>
      <c r="E66" s="31">
        <v>4</v>
      </c>
      <c r="F66" s="31">
        <v>4</v>
      </c>
      <c r="G66" s="13">
        <v>5</v>
      </c>
      <c r="H66" s="13">
        <v>5</v>
      </c>
      <c r="I66" s="13">
        <v>5</v>
      </c>
      <c r="J66" s="13">
        <v>5</v>
      </c>
      <c r="K66" s="129">
        <f t="shared" si="1"/>
        <v>44</v>
      </c>
      <c r="L66" s="13"/>
      <c r="M66" s="472">
        <v>2</v>
      </c>
      <c r="N66" s="13">
        <v>3</v>
      </c>
      <c r="O66" s="13">
        <v>6</v>
      </c>
      <c r="P66" s="13">
        <v>2</v>
      </c>
      <c r="Q66" s="13">
        <v>4</v>
      </c>
      <c r="R66" s="13">
        <v>6</v>
      </c>
      <c r="S66" s="13">
        <v>1</v>
      </c>
      <c r="T66" s="13">
        <v>1</v>
      </c>
      <c r="U66" s="13">
        <v>4</v>
      </c>
      <c r="V66" s="426">
        <f t="shared" si="0"/>
        <v>29</v>
      </c>
      <c r="W66" s="13"/>
      <c r="X66" s="31">
        <v>7</v>
      </c>
      <c r="Y66" s="13">
        <v>1</v>
      </c>
      <c r="Z66" s="31">
        <v>1</v>
      </c>
      <c r="AA66" s="32">
        <v>7</v>
      </c>
      <c r="AB66" s="102">
        <v>4</v>
      </c>
      <c r="AC66" s="495">
        <f t="shared" si="2"/>
        <v>20</v>
      </c>
      <c r="AD66" s="34"/>
      <c r="AE66" s="472">
        <v>6</v>
      </c>
      <c r="AF66" s="13">
        <v>5</v>
      </c>
      <c r="AG66" s="13">
        <v>2</v>
      </c>
      <c r="AH66" s="13">
        <v>2</v>
      </c>
      <c r="AI66" s="13">
        <v>5</v>
      </c>
      <c r="AJ66" s="495">
        <f t="shared" si="3"/>
        <v>20</v>
      </c>
      <c r="AK66" s="13"/>
      <c r="AL66" s="501">
        <v>1</v>
      </c>
      <c r="AM66" s="34">
        <v>7</v>
      </c>
      <c r="AN66" s="31">
        <v>3</v>
      </c>
      <c r="AO66" s="102">
        <v>4</v>
      </c>
      <c r="AP66" s="495">
        <f t="shared" si="4"/>
        <v>15</v>
      </c>
      <c r="AQ66" s="459"/>
      <c r="AR66" s="13">
        <v>4</v>
      </c>
      <c r="AS66" s="61">
        <v>2</v>
      </c>
      <c r="AT66" s="495">
        <f t="shared" si="5"/>
        <v>6</v>
      </c>
    </row>
    <row r="67" spans="2:46">
      <c r="B67" s="472">
        <v>6</v>
      </c>
      <c r="C67" s="31">
        <v>7</v>
      </c>
      <c r="D67" s="31">
        <v>6</v>
      </c>
      <c r="E67" s="31">
        <v>7</v>
      </c>
      <c r="F67" s="31">
        <v>6</v>
      </c>
      <c r="G67" s="13">
        <v>6</v>
      </c>
      <c r="H67" s="13">
        <v>5</v>
      </c>
      <c r="I67" s="13">
        <v>5</v>
      </c>
      <c r="J67" s="13">
        <v>6</v>
      </c>
      <c r="K67" s="129">
        <f t="shared" si="1"/>
        <v>54</v>
      </c>
      <c r="L67" s="13"/>
      <c r="M67" s="472">
        <v>2</v>
      </c>
      <c r="N67" s="13">
        <v>6</v>
      </c>
      <c r="O67" s="13">
        <v>6</v>
      </c>
      <c r="P67" s="13">
        <v>7</v>
      </c>
      <c r="Q67" s="13">
        <v>6</v>
      </c>
      <c r="R67" s="13">
        <v>6</v>
      </c>
      <c r="S67" s="13">
        <v>6</v>
      </c>
      <c r="T67" s="13">
        <v>6</v>
      </c>
      <c r="U67" s="13">
        <v>6</v>
      </c>
      <c r="V67" s="426">
        <f t="shared" si="0"/>
        <v>51</v>
      </c>
      <c r="W67" s="13"/>
      <c r="X67" s="31">
        <v>2</v>
      </c>
      <c r="Y67" s="13">
        <v>2</v>
      </c>
      <c r="Z67" s="31">
        <v>2</v>
      </c>
      <c r="AA67" s="32">
        <v>6</v>
      </c>
      <c r="AB67" s="102">
        <v>2</v>
      </c>
      <c r="AC67" s="495">
        <f t="shared" si="2"/>
        <v>14</v>
      </c>
      <c r="AD67" s="34"/>
      <c r="AE67" s="472">
        <v>5</v>
      </c>
      <c r="AF67" s="13">
        <v>5</v>
      </c>
      <c r="AG67" s="13">
        <v>1</v>
      </c>
      <c r="AH67" s="13">
        <v>2</v>
      </c>
      <c r="AI67" s="13">
        <v>1</v>
      </c>
      <c r="AJ67" s="495">
        <f t="shared" si="3"/>
        <v>14</v>
      </c>
      <c r="AK67" s="13"/>
      <c r="AL67" s="501">
        <v>7</v>
      </c>
      <c r="AM67" s="34">
        <v>6</v>
      </c>
      <c r="AN67" s="31">
        <v>6</v>
      </c>
      <c r="AO67" s="102">
        <v>2</v>
      </c>
      <c r="AP67" s="495">
        <f t="shared" si="4"/>
        <v>21</v>
      </c>
      <c r="AQ67" s="459"/>
      <c r="AR67" s="13">
        <v>3</v>
      </c>
      <c r="AS67" s="61">
        <v>2</v>
      </c>
      <c r="AT67" s="495">
        <f t="shared" si="5"/>
        <v>5</v>
      </c>
    </row>
    <row r="68" spans="2:46">
      <c r="B68" s="472">
        <v>7</v>
      </c>
      <c r="C68" s="31">
        <v>7</v>
      </c>
      <c r="D68" s="31">
        <v>7</v>
      </c>
      <c r="E68" s="31">
        <v>7</v>
      </c>
      <c r="F68" s="31">
        <v>7</v>
      </c>
      <c r="G68" s="13">
        <v>7</v>
      </c>
      <c r="H68" s="13">
        <v>2</v>
      </c>
      <c r="I68" s="13">
        <v>7</v>
      </c>
      <c r="J68" s="13">
        <v>7</v>
      </c>
      <c r="K68" s="129">
        <f t="shared" si="1"/>
        <v>58</v>
      </c>
      <c r="L68" s="13"/>
      <c r="M68" s="472">
        <v>7</v>
      </c>
      <c r="N68" s="13">
        <v>7</v>
      </c>
      <c r="O68" s="13">
        <v>7</v>
      </c>
      <c r="P68" s="13">
        <v>7</v>
      </c>
      <c r="Q68" s="13">
        <v>7</v>
      </c>
      <c r="R68" s="13">
        <v>7</v>
      </c>
      <c r="S68" s="13">
        <v>7</v>
      </c>
      <c r="T68" s="13">
        <v>7</v>
      </c>
      <c r="U68" s="13">
        <v>7</v>
      </c>
      <c r="V68" s="426">
        <f t="shared" si="0"/>
        <v>63</v>
      </c>
      <c r="W68" s="13"/>
      <c r="X68" s="31">
        <v>1</v>
      </c>
      <c r="Y68" s="13">
        <v>1</v>
      </c>
      <c r="Z68" s="31">
        <v>1</v>
      </c>
      <c r="AA68" s="32">
        <v>7</v>
      </c>
      <c r="AB68" s="102">
        <v>1</v>
      </c>
      <c r="AC68" s="495">
        <f t="shared" si="2"/>
        <v>11</v>
      </c>
      <c r="AD68" s="34"/>
      <c r="AE68" s="472">
        <v>2</v>
      </c>
      <c r="AF68" s="13">
        <v>2</v>
      </c>
      <c r="AG68" s="13">
        <v>1</v>
      </c>
      <c r="AH68" s="13">
        <v>1</v>
      </c>
      <c r="AI68" s="13">
        <v>1</v>
      </c>
      <c r="AJ68" s="495">
        <f t="shared" si="3"/>
        <v>7</v>
      </c>
      <c r="AK68" s="13"/>
      <c r="AL68" s="501">
        <v>7</v>
      </c>
      <c r="AM68" s="34">
        <v>1</v>
      </c>
      <c r="AN68" s="31">
        <v>7</v>
      </c>
      <c r="AO68" s="102">
        <v>7</v>
      </c>
      <c r="AP68" s="495">
        <f t="shared" si="4"/>
        <v>22</v>
      </c>
      <c r="AQ68" s="459"/>
      <c r="AR68" s="13">
        <v>2</v>
      </c>
      <c r="AS68" s="61">
        <v>3</v>
      </c>
      <c r="AT68" s="495">
        <f t="shared" si="5"/>
        <v>5</v>
      </c>
    </row>
    <row r="69" spans="2:46">
      <c r="B69" s="472">
        <v>6</v>
      </c>
      <c r="C69" s="31">
        <v>6</v>
      </c>
      <c r="D69" s="31">
        <v>7</v>
      </c>
      <c r="E69" s="31">
        <v>7</v>
      </c>
      <c r="F69" s="31">
        <v>7</v>
      </c>
      <c r="G69" s="13">
        <v>3</v>
      </c>
      <c r="H69" s="13">
        <v>1</v>
      </c>
      <c r="I69" s="13">
        <v>7</v>
      </c>
      <c r="J69" s="13">
        <v>7</v>
      </c>
      <c r="K69" s="129">
        <f t="shared" si="1"/>
        <v>51</v>
      </c>
      <c r="L69" s="13"/>
      <c r="M69" s="472">
        <v>7</v>
      </c>
      <c r="N69" s="13">
        <v>7</v>
      </c>
      <c r="O69" s="13">
        <v>7</v>
      </c>
      <c r="P69" s="13">
        <v>7</v>
      </c>
      <c r="Q69" s="13">
        <v>7</v>
      </c>
      <c r="R69" s="13">
        <v>7</v>
      </c>
      <c r="S69" s="13">
        <v>7</v>
      </c>
      <c r="T69" s="13">
        <v>7</v>
      </c>
      <c r="U69" s="13">
        <v>7</v>
      </c>
      <c r="V69" s="426">
        <f t="shared" si="0"/>
        <v>63</v>
      </c>
      <c r="W69" s="13"/>
      <c r="X69" s="31">
        <v>1</v>
      </c>
      <c r="Y69" s="13">
        <v>1</v>
      </c>
      <c r="Z69" s="31">
        <v>1</v>
      </c>
      <c r="AA69" s="32">
        <v>4</v>
      </c>
      <c r="AB69" s="102">
        <v>1</v>
      </c>
      <c r="AC69" s="495">
        <f t="shared" si="2"/>
        <v>8</v>
      </c>
      <c r="AD69" s="34"/>
      <c r="AE69" s="472">
        <v>1</v>
      </c>
      <c r="AF69" s="13">
        <v>1</v>
      </c>
      <c r="AG69" s="13">
        <v>1</v>
      </c>
      <c r="AH69" s="13">
        <v>1</v>
      </c>
      <c r="AI69" s="13">
        <v>2</v>
      </c>
      <c r="AJ69" s="495">
        <f t="shared" si="3"/>
        <v>6</v>
      </c>
      <c r="AK69" s="13"/>
      <c r="AL69" s="501">
        <v>6</v>
      </c>
      <c r="AM69" s="34">
        <v>7</v>
      </c>
      <c r="AN69" s="31">
        <v>7</v>
      </c>
      <c r="AO69" s="102">
        <v>7</v>
      </c>
      <c r="AP69" s="495">
        <f t="shared" si="4"/>
        <v>27</v>
      </c>
      <c r="AQ69" s="459"/>
      <c r="AR69" s="13">
        <v>7</v>
      </c>
      <c r="AS69" s="61">
        <v>4</v>
      </c>
      <c r="AT69" s="495">
        <f t="shared" si="5"/>
        <v>11</v>
      </c>
    </row>
    <row r="70" spans="2:46">
      <c r="B70" s="472">
        <v>5</v>
      </c>
      <c r="C70" s="31">
        <v>6</v>
      </c>
      <c r="D70" s="31">
        <v>3</v>
      </c>
      <c r="E70" s="31">
        <v>6</v>
      </c>
      <c r="F70" s="31">
        <v>4</v>
      </c>
      <c r="G70" s="13">
        <v>6</v>
      </c>
      <c r="H70" s="13">
        <v>5</v>
      </c>
      <c r="I70" s="13">
        <v>3</v>
      </c>
      <c r="J70" s="13">
        <v>5</v>
      </c>
      <c r="K70" s="129">
        <f t="shared" si="1"/>
        <v>43</v>
      </c>
      <c r="L70" s="13"/>
      <c r="M70" s="472">
        <v>7</v>
      </c>
      <c r="N70" s="13">
        <v>7</v>
      </c>
      <c r="O70" s="13">
        <v>7</v>
      </c>
      <c r="P70" s="13">
        <v>1</v>
      </c>
      <c r="Q70" s="13">
        <v>6</v>
      </c>
      <c r="R70" s="13">
        <v>6</v>
      </c>
      <c r="S70" s="13">
        <v>6</v>
      </c>
      <c r="T70" s="13">
        <v>6</v>
      </c>
      <c r="U70" s="13">
        <v>6</v>
      </c>
      <c r="V70" s="426">
        <f t="shared" si="0"/>
        <v>52</v>
      </c>
      <c r="W70" s="13"/>
      <c r="X70" s="31">
        <v>3</v>
      </c>
      <c r="Y70" s="13">
        <v>1</v>
      </c>
      <c r="Z70" s="31">
        <v>1</v>
      </c>
      <c r="AA70" s="32">
        <v>2</v>
      </c>
      <c r="AB70" s="102">
        <v>5</v>
      </c>
      <c r="AC70" s="495">
        <f t="shared" si="2"/>
        <v>12</v>
      </c>
      <c r="AD70" s="34"/>
      <c r="AE70" s="472">
        <v>2</v>
      </c>
      <c r="AF70" s="13">
        <v>1</v>
      </c>
      <c r="AG70" s="13">
        <v>1</v>
      </c>
      <c r="AH70" s="13">
        <v>2</v>
      </c>
      <c r="AI70" s="13">
        <v>5</v>
      </c>
      <c r="AJ70" s="495">
        <f t="shared" si="3"/>
        <v>11</v>
      </c>
      <c r="AK70" s="13"/>
      <c r="AL70" s="501">
        <v>6</v>
      </c>
      <c r="AM70" s="34">
        <v>7</v>
      </c>
      <c r="AN70" s="31">
        <v>4</v>
      </c>
      <c r="AO70" s="102">
        <v>5</v>
      </c>
      <c r="AP70" s="495">
        <f t="shared" si="4"/>
        <v>22</v>
      </c>
      <c r="AQ70" s="459"/>
      <c r="AR70" s="13">
        <v>2</v>
      </c>
      <c r="AS70" s="61">
        <v>2</v>
      </c>
      <c r="AT70" s="495">
        <f t="shared" si="5"/>
        <v>4</v>
      </c>
    </row>
    <row r="71" spans="2:46">
      <c r="B71" s="472">
        <v>6</v>
      </c>
      <c r="C71" s="31">
        <v>5</v>
      </c>
      <c r="D71" s="31">
        <v>3</v>
      </c>
      <c r="E71" s="31">
        <v>6</v>
      </c>
      <c r="F71" s="31">
        <v>6</v>
      </c>
      <c r="G71" s="13">
        <v>5</v>
      </c>
      <c r="H71" s="13">
        <v>2</v>
      </c>
      <c r="I71" s="13">
        <v>7</v>
      </c>
      <c r="J71" s="13">
        <v>7</v>
      </c>
      <c r="K71" s="129">
        <f t="shared" si="1"/>
        <v>47</v>
      </c>
      <c r="L71" s="13"/>
      <c r="M71" s="472">
        <v>6</v>
      </c>
      <c r="N71" s="13">
        <v>6</v>
      </c>
      <c r="O71" s="13">
        <v>7</v>
      </c>
      <c r="P71" s="13">
        <v>7</v>
      </c>
      <c r="Q71" s="13">
        <v>7</v>
      </c>
      <c r="R71" s="13">
        <v>6</v>
      </c>
      <c r="S71" s="13">
        <v>7</v>
      </c>
      <c r="T71" s="13">
        <v>7</v>
      </c>
      <c r="U71" s="13">
        <v>6</v>
      </c>
      <c r="V71" s="426">
        <f t="shared" ref="V71:V105" si="6">SUM(M71:U71)</f>
        <v>59</v>
      </c>
      <c r="W71" s="13"/>
      <c r="X71" s="31">
        <v>2</v>
      </c>
      <c r="Y71" s="13">
        <v>1</v>
      </c>
      <c r="Z71" s="31">
        <v>1</v>
      </c>
      <c r="AA71" s="32">
        <v>4</v>
      </c>
      <c r="AB71" s="102">
        <v>2</v>
      </c>
      <c r="AC71" s="495">
        <f t="shared" si="2"/>
        <v>10</v>
      </c>
      <c r="AD71" s="34"/>
      <c r="AE71" s="472">
        <v>3</v>
      </c>
      <c r="AF71" s="13">
        <v>1</v>
      </c>
      <c r="AG71" s="13">
        <v>1</v>
      </c>
      <c r="AH71" s="13">
        <v>2</v>
      </c>
      <c r="AI71" s="13">
        <v>4</v>
      </c>
      <c r="AJ71" s="495">
        <f t="shared" si="3"/>
        <v>11</v>
      </c>
      <c r="AK71" s="13"/>
      <c r="AL71" s="501">
        <v>4</v>
      </c>
      <c r="AM71" s="34">
        <v>6</v>
      </c>
      <c r="AN71" s="31">
        <v>1</v>
      </c>
      <c r="AO71" s="102">
        <v>7</v>
      </c>
      <c r="AP71" s="495">
        <f t="shared" si="4"/>
        <v>18</v>
      </c>
      <c r="AQ71" s="459"/>
      <c r="AR71" s="13">
        <v>4</v>
      </c>
      <c r="AS71" s="61">
        <v>3</v>
      </c>
      <c r="AT71" s="495">
        <f t="shared" si="5"/>
        <v>7</v>
      </c>
    </row>
    <row r="72" spans="2:46">
      <c r="B72" s="473">
        <v>6</v>
      </c>
      <c r="C72" s="31">
        <v>7</v>
      </c>
      <c r="D72" s="31">
        <v>6</v>
      </c>
      <c r="E72" s="31">
        <v>3</v>
      </c>
      <c r="F72" s="31">
        <v>4</v>
      </c>
      <c r="G72" s="6">
        <v>7</v>
      </c>
      <c r="H72" s="6">
        <v>7</v>
      </c>
      <c r="I72" s="6">
        <v>6</v>
      </c>
      <c r="J72" s="14">
        <v>6</v>
      </c>
      <c r="K72" s="129">
        <f t="shared" ref="K72:K105" si="7">SUM(B72:J72)</f>
        <v>52</v>
      </c>
      <c r="L72" s="14"/>
      <c r="M72" s="473">
        <v>5</v>
      </c>
      <c r="N72" s="6">
        <v>6</v>
      </c>
      <c r="O72" s="6">
        <v>6</v>
      </c>
      <c r="P72" s="6">
        <v>4</v>
      </c>
      <c r="Q72" s="6">
        <v>6</v>
      </c>
      <c r="R72" s="6">
        <v>7</v>
      </c>
      <c r="S72" s="6">
        <v>7</v>
      </c>
      <c r="T72" s="6">
        <v>5</v>
      </c>
      <c r="U72" s="14">
        <v>5</v>
      </c>
      <c r="V72" s="426">
        <f t="shared" si="6"/>
        <v>51</v>
      </c>
      <c r="W72" s="14"/>
      <c r="X72" s="31">
        <v>2</v>
      </c>
      <c r="Y72" s="6">
        <v>1</v>
      </c>
      <c r="Z72" s="31">
        <v>1</v>
      </c>
      <c r="AA72" s="32">
        <v>7</v>
      </c>
      <c r="AB72" s="102">
        <v>1</v>
      </c>
      <c r="AC72" s="495">
        <f t="shared" ref="AC72:AC105" si="8">SUM(X72:AB72)</f>
        <v>12</v>
      </c>
      <c r="AD72" s="34"/>
      <c r="AE72" s="473">
        <v>6</v>
      </c>
      <c r="AF72" s="6">
        <v>5</v>
      </c>
      <c r="AG72" s="6">
        <v>2</v>
      </c>
      <c r="AH72" s="6">
        <v>2</v>
      </c>
      <c r="AI72" s="14">
        <v>2</v>
      </c>
      <c r="AJ72" s="495">
        <f t="shared" ref="AJ72:AJ105" si="9">SUM(AE72:AI72)</f>
        <v>17</v>
      </c>
      <c r="AK72" s="14"/>
      <c r="AL72" s="501">
        <v>7</v>
      </c>
      <c r="AM72" s="33">
        <v>7</v>
      </c>
      <c r="AN72" s="31">
        <v>7</v>
      </c>
      <c r="AO72" s="102">
        <v>7</v>
      </c>
      <c r="AP72" s="495">
        <f t="shared" ref="AP72:AP105" si="10">SUM(AL72:AO72)</f>
        <v>28</v>
      </c>
      <c r="AQ72" s="459"/>
      <c r="AR72" s="6">
        <v>4</v>
      </c>
      <c r="AS72" s="61">
        <v>3</v>
      </c>
      <c r="AT72" s="495">
        <f t="shared" ref="AT72:AT105" si="11">SUM(AR72:AS72)</f>
        <v>7</v>
      </c>
    </row>
    <row r="73" spans="2:46">
      <c r="B73" s="473">
        <v>7</v>
      </c>
      <c r="C73" s="31">
        <v>7</v>
      </c>
      <c r="D73" s="31">
        <v>3</v>
      </c>
      <c r="E73" s="31">
        <v>7</v>
      </c>
      <c r="F73" s="31">
        <v>3</v>
      </c>
      <c r="G73" s="6">
        <v>3</v>
      </c>
      <c r="H73" s="6">
        <v>4</v>
      </c>
      <c r="I73" s="6">
        <v>6</v>
      </c>
      <c r="J73" s="14">
        <v>6</v>
      </c>
      <c r="K73" s="129">
        <f t="shared" si="7"/>
        <v>46</v>
      </c>
      <c r="L73" s="14"/>
      <c r="M73" s="473">
        <v>6</v>
      </c>
      <c r="N73" s="6">
        <v>7</v>
      </c>
      <c r="O73" s="6">
        <v>7</v>
      </c>
      <c r="P73" s="6">
        <v>5</v>
      </c>
      <c r="Q73" s="6">
        <v>6</v>
      </c>
      <c r="R73" s="6">
        <v>7</v>
      </c>
      <c r="S73" s="6">
        <v>7</v>
      </c>
      <c r="T73" s="6">
        <v>6</v>
      </c>
      <c r="U73" s="14">
        <v>3</v>
      </c>
      <c r="V73" s="426">
        <f t="shared" si="6"/>
        <v>54</v>
      </c>
      <c r="W73" s="14"/>
      <c r="X73" s="31">
        <v>2</v>
      </c>
      <c r="Y73" s="6">
        <v>1</v>
      </c>
      <c r="Z73" s="31">
        <v>2</v>
      </c>
      <c r="AA73" s="6">
        <v>1</v>
      </c>
      <c r="AB73" s="102">
        <v>1</v>
      </c>
      <c r="AC73" s="495">
        <f t="shared" si="8"/>
        <v>7</v>
      </c>
      <c r="AD73" s="34"/>
      <c r="AE73" s="473">
        <v>5</v>
      </c>
      <c r="AF73" s="6">
        <v>2</v>
      </c>
      <c r="AG73" s="6">
        <v>1</v>
      </c>
      <c r="AH73" s="6">
        <v>1</v>
      </c>
      <c r="AI73" s="14">
        <v>2</v>
      </c>
      <c r="AJ73" s="495">
        <f t="shared" si="9"/>
        <v>11</v>
      </c>
      <c r="AK73" s="14"/>
      <c r="AL73" s="501">
        <v>2</v>
      </c>
      <c r="AM73" s="6">
        <v>5</v>
      </c>
      <c r="AN73" s="31">
        <v>6</v>
      </c>
      <c r="AO73" s="102">
        <v>4</v>
      </c>
      <c r="AP73" s="495">
        <f t="shared" si="10"/>
        <v>17</v>
      </c>
      <c r="AQ73" s="459"/>
      <c r="AR73" s="6">
        <v>2</v>
      </c>
      <c r="AS73" s="61">
        <v>1</v>
      </c>
      <c r="AT73" s="495">
        <f t="shared" si="11"/>
        <v>3</v>
      </c>
    </row>
    <row r="74" spans="2:46">
      <c r="B74" s="473">
        <v>6</v>
      </c>
      <c r="C74" s="31">
        <v>6</v>
      </c>
      <c r="D74" s="31">
        <v>5</v>
      </c>
      <c r="E74" s="31">
        <v>3</v>
      </c>
      <c r="F74" s="31">
        <v>3</v>
      </c>
      <c r="G74" s="6">
        <v>5</v>
      </c>
      <c r="H74" s="6">
        <v>5</v>
      </c>
      <c r="I74" s="6">
        <v>7</v>
      </c>
      <c r="J74" s="14">
        <v>7</v>
      </c>
      <c r="K74" s="129">
        <f t="shared" si="7"/>
        <v>47</v>
      </c>
      <c r="L74" s="14"/>
      <c r="M74" s="473">
        <v>4</v>
      </c>
      <c r="N74" s="6">
        <v>6</v>
      </c>
      <c r="O74" s="6">
        <v>7</v>
      </c>
      <c r="P74" s="6">
        <v>4</v>
      </c>
      <c r="Q74" s="6">
        <v>7</v>
      </c>
      <c r="R74" s="6">
        <v>7</v>
      </c>
      <c r="S74" s="6">
        <v>7</v>
      </c>
      <c r="T74" s="6">
        <v>4</v>
      </c>
      <c r="U74" s="14">
        <v>5</v>
      </c>
      <c r="V74" s="426">
        <f t="shared" si="6"/>
        <v>51</v>
      </c>
      <c r="W74" s="14"/>
      <c r="X74" s="31">
        <v>2</v>
      </c>
      <c r="Y74" s="6">
        <v>2</v>
      </c>
      <c r="Z74" s="31">
        <v>4</v>
      </c>
      <c r="AA74" s="6">
        <v>1</v>
      </c>
      <c r="AB74" s="102">
        <v>1</v>
      </c>
      <c r="AC74" s="495">
        <f t="shared" si="8"/>
        <v>10</v>
      </c>
      <c r="AD74" s="34"/>
      <c r="AE74" s="473">
        <v>5</v>
      </c>
      <c r="AF74" s="6">
        <v>3</v>
      </c>
      <c r="AG74" s="6">
        <v>1</v>
      </c>
      <c r="AH74" s="6">
        <v>1</v>
      </c>
      <c r="AI74" s="14">
        <v>5</v>
      </c>
      <c r="AJ74" s="495">
        <f t="shared" si="9"/>
        <v>15</v>
      </c>
      <c r="AK74" s="14"/>
      <c r="AL74" s="501">
        <v>3</v>
      </c>
      <c r="AM74" s="6">
        <v>3</v>
      </c>
      <c r="AN74" s="31">
        <v>4</v>
      </c>
      <c r="AO74" s="102">
        <v>4</v>
      </c>
      <c r="AP74" s="495">
        <f t="shared" si="10"/>
        <v>14</v>
      </c>
      <c r="AQ74" s="459"/>
      <c r="AR74" s="6">
        <v>5</v>
      </c>
      <c r="AS74" s="61">
        <v>5</v>
      </c>
      <c r="AT74" s="495">
        <f t="shared" si="11"/>
        <v>10</v>
      </c>
    </row>
    <row r="75" spans="2:46">
      <c r="B75" s="477">
        <v>7</v>
      </c>
      <c r="C75" s="127">
        <v>7</v>
      </c>
      <c r="D75" s="127">
        <v>7</v>
      </c>
      <c r="E75" s="127">
        <v>6</v>
      </c>
      <c r="F75" s="127">
        <v>6</v>
      </c>
      <c r="G75" s="86">
        <v>7</v>
      </c>
      <c r="H75" s="86">
        <v>1</v>
      </c>
      <c r="I75" s="86">
        <v>7</v>
      </c>
      <c r="J75" s="86">
        <v>7</v>
      </c>
      <c r="K75" s="129">
        <f t="shared" si="7"/>
        <v>55</v>
      </c>
      <c r="L75" s="14"/>
      <c r="M75" s="477">
        <v>7</v>
      </c>
      <c r="N75" s="86">
        <v>7</v>
      </c>
      <c r="O75" s="86">
        <v>7</v>
      </c>
      <c r="P75" s="86">
        <v>7</v>
      </c>
      <c r="Q75" s="86">
        <v>7</v>
      </c>
      <c r="R75" s="86">
        <v>7</v>
      </c>
      <c r="S75" s="86">
        <v>7</v>
      </c>
      <c r="T75" s="86">
        <v>7</v>
      </c>
      <c r="U75" s="86">
        <v>7</v>
      </c>
      <c r="V75" s="426">
        <f t="shared" si="6"/>
        <v>63</v>
      </c>
      <c r="W75" s="14"/>
      <c r="X75" s="127">
        <v>1</v>
      </c>
      <c r="Y75" s="86">
        <v>1</v>
      </c>
      <c r="Z75" s="127">
        <v>1</v>
      </c>
      <c r="AA75" s="86">
        <v>5</v>
      </c>
      <c r="AB75" s="127">
        <v>1</v>
      </c>
      <c r="AC75" s="495">
        <f t="shared" si="8"/>
        <v>9</v>
      </c>
      <c r="AD75" s="34"/>
      <c r="AE75" s="477">
        <v>2</v>
      </c>
      <c r="AF75" s="86">
        <v>2</v>
      </c>
      <c r="AG75" s="86">
        <v>1</v>
      </c>
      <c r="AH75" s="86">
        <v>1</v>
      </c>
      <c r="AI75" s="86">
        <v>1</v>
      </c>
      <c r="AJ75" s="495">
        <f t="shared" si="9"/>
        <v>7</v>
      </c>
      <c r="AK75" s="14"/>
      <c r="AL75" s="505">
        <v>3</v>
      </c>
      <c r="AM75" s="86">
        <v>6</v>
      </c>
      <c r="AN75" s="127">
        <v>6</v>
      </c>
      <c r="AO75" s="127">
        <v>7</v>
      </c>
      <c r="AP75" s="495">
        <f t="shared" si="10"/>
        <v>22</v>
      </c>
      <c r="AQ75" s="459"/>
      <c r="AR75" s="86">
        <v>5</v>
      </c>
      <c r="AS75" s="245">
        <v>5</v>
      </c>
      <c r="AT75" s="495">
        <f t="shared" si="11"/>
        <v>10</v>
      </c>
    </row>
    <row r="76" spans="2:46">
      <c r="B76" s="473">
        <v>6</v>
      </c>
      <c r="C76" s="31">
        <v>6</v>
      </c>
      <c r="D76" s="31">
        <v>5</v>
      </c>
      <c r="E76" s="31">
        <v>5</v>
      </c>
      <c r="F76" s="31">
        <v>4</v>
      </c>
      <c r="G76" s="6">
        <v>6</v>
      </c>
      <c r="H76" s="6">
        <v>6</v>
      </c>
      <c r="I76" s="6">
        <v>6</v>
      </c>
      <c r="J76" s="87">
        <v>6</v>
      </c>
      <c r="K76" s="129">
        <f t="shared" si="7"/>
        <v>50</v>
      </c>
      <c r="L76" s="14"/>
      <c r="M76" s="473">
        <v>7</v>
      </c>
      <c r="N76" s="6">
        <v>6</v>
      </c>
      <c r="O76" s="6">
        <v>7</v>
      </c>
      <c r="P76" s="6">
        <v>6</v>
      </c>
      <c r="Q76" s="6">
        <v>6</v>
      </c>
      <c r="R76" s="6">
        <v>6</v>
      </c>
      <c r="S76" s="6">
        <v>6</v>
      </c>
      <c r="T76" s="6">
        <v>6</v>
      </c>
      <c r="U76" s="14">
        <v>6</v>
      </c>
      <c r="V76" s="426">
        <f t="shared" si="6"/>
        <v>56</v>
      </c>
      <c r="W76" s="14"/>
      <c r="X76" s="31">
        <v>2</v>
      </c>
      <c r="Y76" s="87">
        <v>2</v>
      </c>
      <c r="Z76" s="31">
        <v>2</v>
      </c>
      <c r="AA76" s="87">
        <v>2</v>
      </c>
      <c r="AB76" s="106">
        <v>2</v>
      </c>
      <c r="AC76" s="495">
        <f t="shared" si="8"/>
        <v>10</v>
      </c>
      <c r="AD76" s="34"/>
      <c r="AE76" s="473">
        <v>5</v>
      </c>
      <c r="AF76" s="6">
        <v>4</v>
      </c>
      <c r="AG76" s="6">
        <v>2</v>
      </c>
      <c r="AH76" s="6">
        <v>2</v>
      </c>
      <c r="AI76" s="14">
        <v>2</v>
      </c>
      <c r="AJ76" s="495">
        <f t="shared" si="9"/>
        <v>15</v>
      </c>
      <c r="AK76" s="14"/>
      <c r="AL76" s="501">
        <v>6</v>
      </c>
      <c r="AM76" s="6">
        <v>3</v>
      </c>
      <c r="AN76" s="31">
        <v>3</v>
      </c>
      <c r="AO76" s="106">
        <v>5</v>
      </c>
      <c r="AP76" s="495">
        <f t="shared" si="10"/>
        <v>17</v>
      </c>
      <c r="AQ76" s="459"/>
      <c r="AR76" s="6">
        <v>2</v>
      </c>
      <c r="AS76" s="61">
        <v>3</v>
      </c>
      <c r="AT76" s="495">
        <f t="shared" si="11"/>
        <v>5</v>
      </c>
    </row>
    <row r="77" spans="2:46">
      <c r="B77" s="473">
        <v>6</v>
      </c>
      <c r="C77" s="31">
        <v>6</v>
      </c>
      <c r="D77" s="31">
        <v>4</v>
      </c>
      <c r="E77" s="31">
        <v>5</v>
      </c>
      <c r="F77" s="31">
        <v>3</v>
      </c>
      <c r="G77" s="6">
        <v>4</v>
      </c>
      <c r="H77" s="6">
        <v>3</v>
      </c>
      <c r="I77" s="6">
        <v>6</v>
      </c>
      <c r="J77" s="14">
        <v>6</v>
      </c>
      <c r="K77" s="129">
        <f t="shared" si="7"/>
        <v>43</v>
      </c>
      <c r="L77" s="14"/>
      <c r="M77" s="473">
        <v>4</v>
      </c>
      <c r="N77" s="6">
        <v>6</v>
      </c>
      <c r="O77" s="6">
        <v>6</v>
      </c>
      <c r="P77" s="6">
        <v>6</v>
      </c>
      <c r="Q77" s="6">
        <v>6</v>
      </c>
      <c r="R77" s="6">
        <v>7</v>
      </c>
      <c r="S77" s="6">
        <v>6</v>
      </c>
      <c r="T77" s="6">
        <v>6</v>
      </c>
      <c r="U77" s="6">
        <v>6</v>
      </c>
      <c r="V77" s="426">
        <f t="shared" si="6"/>
        <v>53</v>
      </c>
      <c r="W77" s="14"/>
      <c r="X77" s="31">
        <v>1</v>
      </c>
      <c r="Y77" s="14">
        <v>3</v>
      </c>
      <c r="Z77" s="31">
        <v>2</v>
      </c>
      <c r="AA77" s="14">
        <v>2</v>
      </c>
      <c r="AB77" s="102">
        <v>1</v>
      </c>
      <c r="AC77" s="495">
        <f t="shared" si="8"/>
        <v>9</v>
      </c>
      <c r="AD77" s="34"/>
      <c r="AE77" s="473">
        <v>2</v>
      </c>
      <c r="AF77" s="6">
        <v>3</v>
      </c>
      <c r="AG77" s="6">
        <v>1</v>
      </c>
      <c r="AH77" s="6">
        <v>1</v>
      </c>
      <c r="AI77" s="14">
        <v>1</v>
      </c>
      <c r="AJ77" s="495">
        <f t="shared" si="9"/>
        <v>8</v>
      </c>
      <c r="AK77" s="14"/>
      <c r="AL77" s="501">
        <v>6</v>
      </c>
      <c r="AM77" s="6">
        <v>2</v>
      </c>
      <c r="AN77" s="31">
        <v>5</v>
      </c>
      <c r="AO77" s="102">
        <v>5</v>
      </c>
      <c r="AP77" s="495">
        <f t="shared" si="10"/>
        <v>18</v>
      </c>
      <c r="AQ77" s="459"/>
      <c r="AR77" s="6">
        <v>3</v>
      </c>
      <c r="AS77" s="61">
        <v>3</v>
      </c>
      <c r="AT77" s="495">
        <f t="shared" si="11"/>
        <v>6</v>
      </c>
    </row>
    <row r="78" spans="2:46">
      <c r="B78" s="473">
        <v>6</v>
      </c>
      <c r="C78" s="31">
        <v>5</v>
      </c>
      <c r="D78" s="31">
        <v>4</v>
      </c>
      <c r="E78" s="31">
        <v>3</v>
      </c>
      <c r="F78" s="31">
        <v>2</v>
      </c>
      <c r="G78" s="6">
        <v>4</v>
      </c>
      <c r="H78" s="6">
        <v>7</v>
      </c>
      <c r="I78" s="6">
        <v>5</v>
      </c>
      <c r="J78" s="14">
        <v>2</v>
      </c>
      <c r="K78" s="129">
        <f t="shared" si="7"/>
        <v>38</v>
      </c>
      <c r="L78" s="14"/>
      <c r="M78" s="473">
        <v>7</v>
      </c>
      <c r="N78" s="6">
        <v>7</v>
      </c>
      <c r="O78" s="6">
        <v>7</v>
      </c>
      <c r="P78" s="6">
        <v>5</v>
      </c>
      <c r="Q78" s="6">
        <v>7</v>
      </c>
      <c r="R78" s="6">
        <v>7</v>
      </c>
      <c r="S78" s="6">
        <v>7</v>
      </c>
      <c r="T78" s="6">
        <v>6</v>
      </c>
      <c r="U78" s="6">
        <v>5</v>
      </c>
      <c r="V78" s="426">
        <f t="shared" si="6"/>
        <v>58</v>
      </c>
      <c r="W78" s="14"/>
      <c r="X78" s="31">
        <v>1</v>
      </c>
      <c r="Y78" s="14">
        <v>1</v>
      </c>
      <c r="Z78" s="31">
        <v>1</v>
      </c>
      <c r="AA78" s="14">
        <v>2</v>
      </c>
      <c r="AB78" s="102">
        <v>1</v>
      </c>
      <c r="AC78" s="495">
        <f t="shared" si="8"/>
        <v>6</v>
      </c>
      <c r="AD78" s="34"/>
      <c r="AE78" s="473">
        <v>5</v>
      </c>
      <c r="AF78" s="6">
        <v>5</v>
      </c>
      <c r="AG78" s="6">
        <v>2</v>
      </c>
      <c r="AH78" s="6">
        <v>1</v>
      </c>
      <c r="AI78" s="14">
        <v>3</v>
      </c>
      <c r="AJ78" s="495">
        <f t="shared" si="9"/>
        <v>16</v>
      </c>
      <c r="AK78" s="14"/>
      <c r="AL78" s="501">
        <v>3</v>
      </c>
      <c r="AM78" s="6">
        <v>7</v>
      </c>
      <c r="AN78" s="31">
        <v>1</v>
      </c>
      <c r="AO78" s="102">
        <v>6</v>
      </c>
      <c r="AP78" s="495">
        <f t="shared" si="10"/>
        <v>17</v>
      </c>
      <c r="AQ78" s="459"/>
      <c r="AR78" s="6">
        <v>1</v>
      </c>
      <c r="AS78" s="61">
        <v>2</v>
      </c>
      <c r="AT78" s="495">
        <f t="shared" si="11"/>
        <v>3</v>
      </c>
    </row>
    <row r="79" spans="2:46">
      <c r="B79" s="473">
        <v>6</v>
      </c>
      <c r="C79" s="31">
        <v>5</v>
      </c>
      <c r="D79" s="31">
        <v>5</v>
      </c>
      <c r="E79" s="31">
        <v>5</v>
      </c>
      <c r="F79" s="31">
        <v>6</v>
      </c>
      <c r="G79" s="6">
        <v>4</v>
      </c>
      <c r="H79" s="6">
        <v>3</v>
      </c>
      <c r="I79" s="6">
        <v>6</v>
      </c>
      <c r="J79" s="14">
        <v>6</v>
      </c>
      <c r="K79" s="129">
        <f t="shared" si="7"/>
        <v>46</v>
      </c>
      <c r="L79" s="14"/>
      <c r="M79" s="473">
        <v>6</v>
      </c>
      <c r="N79" s="6">
        <v>5</v>
      </c>
      <c r="O79" s="6">
        <v>7</v>
      </c>
      <c r="P79" s="6">
        <v>4</v>
      </c>
      <c r="Q79" s="6">
        <v>6</v>
      </c>
      <c r="R79" s="6">
        <v>6</v>
      </c>
      <c r="S79" s="6">
        <v>6</v>
      </c>
      <c r="T79" s="6">
        <v>6</v>
      </c>
      <c r="U79" s="6">
        <v>6</v>
      </c>
      <c r="V79" s="426">
        <f t="shared" si="6"/>
        <v>52</v>
      </c>
      <c r="W79" s="14"/>
      <c r="X79" s="31">
        <v>2</v>
      </c>
      <c r="Y79" s="14">
        <v>2</v>
      </c>
      <c r="Z79" s="31">
        <v>3</v>
      </c>
      <c r="AA79" s="14">
        <v>5</v>
      </c>
      <c r="AB79" s="102">
        <v>3</v>
      </c>
      <c r="AC79" s="495">
        <f t="shared" si="8"/>
        <v>15</v>
      </c>
      <c r="AD79" s="34"/>
      <c r="AE79" s="473">
        <v>5</v>
      </c>
      <c r="AF79" s="6">
        <v>3</v>
      </c>
      <c r="AG79" s="6">
        <v>3</v>
      </c>
      <c r="AH79" s="6">
        <v>3</v>
      </c>
      <c r="AI79" s="14">
        <v>3</v>
      </c>
      <c r="AJ79" s="495">
        <f t="shared" si="9"/>
        <v>17</v>
      </c>
      <c r="AK79" s="14"/>
      <c r="AL79" s="501">
        <v>3</v>
      </c>
      <c r="AM79" s="6">
        <v>5</v>
      </c>
      <c r="AN79" s="31">
        <v>5</v>
      </c>
      <c r="AO79" s="102">
        <v>4</v>
      </c>
      <c r="AP79" s="495">
        <f t="shared" si="10"/>
        <v>17</v>
      </c>
      <c r="AQ79" s="459"/>
      <c r="AR79" s="6">
        <v>2</v>
      </c>
      <c r="AS79" s="61">
        <v>1</v>
      </c>
      <c r="AT79" s="495">
        <f t="shared" si="11"/>
        <v>3</v>
      </c>
    </row>
    <row r="80" spans="2:46">
      <c r="B80" s="473">
        <v>6</v>
      </c>
      <c r="C80" s="31">
        <v>7</v>
      </c>
      <c r="D80" s="31">
        <v>7</v>
      </c>
      <c r="E80" s="31">
        <v>3</v>
      </c>
      <c r="F80" s="31">
        <v>3</v>
      </c>
      <c r="G80" s="6">
        <v>7</v>
      </c>
      <c r="H80" s="6">
        <v>7</v>
      </c>
      <c r="I80" s="6">
        <v>7</v>
      </c>
      <c r="J80" s="14">
        <v>7</v>
      </c>
      <c r="K80" s="129">
        <f t="shared" si="7"/>
        <v>54</v>
      </c>
      <c r="L80" s="14"/>
      <c r="M80" s="473">
        <v>7</v>
      </c>
      <c r="N80" s="6">
        <v>7</v>
      </c>
      <c r="O80" s="6">
        <v>7</v>
      </c>
      <c r="P80" s="6">
        <v>7</v>
      </c>
      <c r="Q80" s="6">
        <v>7</v>
      </c>
      <c r="R80" s="6">
        <v>7</v>
      </c>
      <c r="S80" s="6">
        <v>7</v>
      </c>
      <c r="T80" s="6">
        <v>7</v>
      </c>
      <c r="U80" s="6">
        <v>6</v>
      </c>
      <c r="V80" s="426">
        <f t="shared" si="6"/>
        <v>62</v>
      </c>
      <c r="W80" s="14"/>
      <c r="X80" s="31">
        <v>1</v>
      </c>
      <c r="Y80" s="14">
        <v>1</v>
      </c>
      <c r="Z80" s="31">
        <v>1</v>
      </c>
      <c r="AA80" s="14">
        <v>2</v>
      </c>
      <c r="AB80" s="102">
        <v>1</v>
      </c>
      <c r="AC80" s="495">
        <f t="shared" si="8"/>
        <v>6</v>
      </c>
      <c r="AD80" s="34"/>
      <c r="AE80" s="473">
        <v>1</v>
      </c>
      <c r="AF80" s="6">
        <v>1</v>
      </c>
      <c r="AG80" s="6">
        <v>1</v>
      </c>
      <c r="AH80" s="6">
        <v>1</v>
      </c>
      <c r="AI80" s="14">
        <v>1</v>
      </c>
      <c r="AJ80" s="495">
        <f t="shared" si="9"/>
        <v>5</v>
      </c>
      <c r="AK80" s="14"/>
      <c r="AL80" s="501">
        <v>1</v>
      </c>
      <c r="AM80" s="6">
        <v>4</v>
      </c>
      <c r="AN80" s="31">
        <v>7</v>
      </c>
      <c r="AO80" s="102">
        <v>6</v>
      </c>
      <c r="AP80" s="495">
        <f t="shared" si="10"/>
        <v>18</v>
      </c>
      <c r="AQ80" s="459"/>
      <c r="AR80" s="6">
        <v>6</v>
      </c>
      <c r="AS80" s="61">
        <v>6</v>
      </c>
      <c r="AT80" s="495">
        <f t="shared" si="11"/>
        <v>12</v>
      </c>
    </row>
    <row r="81" spans="2:46">
      <c r="B81" s="473">
        <v>6</v>
      </c>
      <c r="C81" s="31">
        <v>6</v>
      </c>
      <c r="D81" s="31">
        <v>7</v>
      </c>
      <c r="E81" s="31">
        <v>6</v>
      </c>
      <c r="F81" s="31">
        <v>6</v>
      </c>
      <c r="G81" s="6">
        <v>6</v>
      </c>
      <c r="H81" s="6">
        <v>4</v>
      </c>
      <c r="I81" s="6">
        <v>5</v>
      </c>
      <c r="J81" s="14">
        <v>6</v>
      </c>
      <c r="K81" s="129">
        <f t="shared" si="7"/>
        <v>52</v>
      </c>
      <c r="L81" s="14"/>
      <c r="M81" s="473">
        <v>4</v>
      </c>
      <c r="N81" s="6">
        <v>6</v>
      </c>
      <c r="O81" s="6">
        <v>6</v>
      </c>
      <c r="P81" s="6">
        <v>6</v>
      </c>
      <c r="Q81" s="6">
        <v>3</v>
      </c>
      <c r="R81" s="6">
        <v>6</v>
      </c>
      <c r="S81" s="6">
        <v>6</v>
      </c>
      <c r="T81" s="6">
        <v>4</v>
      </c>
      <c r="U81" s="6">
        <v>4</v>
      </c>
      <c r="V81" s="426">
        <f t="shared" si="6"/>
        <v>45</v>
      </c>
      <c r="W81" s="14"/>
      <c r="X81" s="31">
        <v>3</v>
      </c>
      <c r="Y81" s="14">
        <v>3</v>
      </c>
      <c r="Z81" s="31">
        <v>3</v>
      </c>
      <c r="AA81" s="14">
        <v>6</v>
      </c>
      <c r="AB81" s="102">
        <v>2</v>
      </c>
      <c r="AC81" s="495">
        <f t="shared" si="8"/>
        <v>17</v>
      </c>
      <c r="AD81" s="34"/>
      <c r="AE81" s="473">
        <v>3</v>
      </c>
      <c r="AF81" s="6">
        <v>3</v>
      </c>
      <c r="AG81" s="6">
        <v>3</v>
      </c>
      <c r="AH81" s="6">
        <v>3</v>
      </c>
      <c r="AI81" s="14">
        <v>3</v>
      </c>
      <c r="AJ81" s="495">
        <f t="shared" si="9"/>
        <v>15</v>
      </c>
      <c r="AK81" s="14"/>
      <c r="AL81" s="501">
        <v>5</v>
      </c>
      <c r="AM81" s="6">
        <v>2</v>
      </c>
      <c r="AN81" s="31">
        <v>5</v>
      </c>
      <c r="AO81" s="102">
        <v>5</v>
      </c>
      <c r="AP81" s="495">
        <f t="shared" si="10"/>
        <v>17</v>
      </c>
      <c r="AQ81" s="459"/>
      <c r="AR81" s="6">
        <v>5</v>
      </c>
      <c r="AS81" s="61">
        <v>5</v>
      </c>
      <c r="AT81" s="495">
        <f t="shared" si="11"/>
        <v>10</v>
      </c>
    </row>
    <row r="82" spans="2:46">
      <c r="B82" s="473">
        <v>6</v>
      </c>
      <c r="C82" s="31">
        <v>7</v>
      </c>
      <c r="D82" s="31">
        <v>4</v>
      </c>
      <c r="E82" s="31">
        <v>6</v>
      </c>
      <c r="F82" s="31">
        <v>7</v>
      </c>
      <c r="G82" s="6">
        <v>6</v>
      </c>
      <c r="H82" s="6">
        <v>1</v>
      </c>
      <c r="I82" s="6">
        <v>6</v>
      </c>
      <c r="J82" s="14">
        <v>6</v>
      </c>
      <c r="K82" s="129">
        <f t="shared" si="7"/>
        <v>49</v>
      </c>
      <c r="L82" s="14"/>
      <c r="M82" s="473">
        <v>5</v>
      </c>
      <c r="N82" s="6">
        <v>6</v>
      </c>
      <c r="O82" s="6">
        <v>7</v>
      </c>
      <c r="P82" s="6">
        <v>4</v>
      </c>
      <c r="Q82" s="6">
        <v>7</v>
      </c>
      <c r="R82" s="6">
        <v>7</v>
      </c>
      <c r="S82" s="6">
        <v>7</v>
      </c>
      <c r="T82" s="6">
        <v>6</v>
      </c>
      <c r="U82" s="6">
        <v>7</v>
      </c>
      <c r="V82" s="426">
        <f t="shared" si="6"/>
        <v>56</v>
      </c>
      <c r="W82" s="14"/>
      <c r="X82" s="31">
        <v>1</v>
      </c>
      <c r="Y82" s="14">
        <v>1</v>
      </c>
      <c r="Z82" s="31">
        <v>1</v>
      </c>
      <c r="AA82" s="14">
        <v>2</v>
      </c>
      <c r="AB82" s="102">
        <v>1</v>
      </c>
      <c r="AC82" s="495">
        <f t="shared" si="8"/>
        <v>6</v>
      </c>
      <c r="AD82" s="34"/>
      <c r="AE82" s="473">
        <v>3</v>
      </c>
      <c r="AF82" s="6">
        <v>2</v>
      </c>
      <c r="AG82" s="6">
        <v>1</v>
      </c>
      <c r="AH82" s="6">
        <v>1</v>
      </c>
      <c r="AI82" s="14">
        <v>1</v>
      </c>
      <c r="AJ82" s="495">
        <f t="shared" si="9"/>
        <v>8</v>
      </c>
      <c r="AK82" s="14"/>
      <c r="AL82" s="501">
        <v>2</v>
      </c>
      <c r="AM82" s="6">
        <v>5</v>
      </c>
      <c r="AN82" s="31">
        <v>7</v>
      </c>
      <c r="AO82" s="102">
        <v>6</v>
      </c>
      <c r="AP82" s="495">
        <f t="shared" si="10"/>
        <v>20</v>
      </c>
      <c r="AQ82" s="459"/>
      <c r="AR82" s="6">
        <v>3</v>
      </c>
      <c r="AS82" s="61">
        <v>5</v>
      </c>
      <c r="AT82" s="495">
        <f t="shared" si="11"/>
        <v>8</v>
      </c>
    </row>
    <row r="83" spans="2:46">
      <c r="B83" s="473">
        <v>4</v>
      </c>
      <c r="C83" s="31">
        <v>7</v>
      </c>
      <c r="D83" s="31">
        <v>7</v>
      </c>
      <c r="E83" s="31">
        <v>3</v>
      </c>
      <c r="F83" s="31">
        <v>6</v>
      </c>
      <c r="G83" s="6">
        <v>6</v>
      </c>
      <c r="H83" s="6">
        <v>4</v>
      </c>
      <c r="I83" s="6">
        <v>6</v>
      </c>
      <c r="J83" s="14">
        <v>6</v>
      </c>
      <c r="K83" s="129">
        <f t="shared" si="7"/>
        <v>49</v>
      </c>
      <c r="L83" s="14"/>
      <c r="M83" s="473">
        <v>2</v>
      </c>
      <c r="N83" s="6">
        <v>4</v>
      </c>
      <c r="O83" s="6">
        <v>4</v>
      </c>
      <c r="P83" s="6">
        <v>2</v>
      </c>
      <c r="Q83" s="6">
        <v>2</v>
      </c>
      <c r="R83" s="6">
        <v>7</v>
      </c>
      <c r="S83" s="6">
        <v>6</v>
      </c>
      <c r="T83" s="6">
        <v>1</v>
      </c>
      <c r="U83" s="6">
        <v>5</v>
      </c>
      <c r="V83" s="426">
        <f t="shared" si="6"/>
        <v>33</v>
      </c>
      <c r="W83" s="14"/>
      <c r="X83" s="31">
        <v>1</v>
      </c>
      <c r="Y83" s="14">
        <v>1</v>
      </c>
      <c r="Z83" s="31">
        <v>7</v>
      </c>
      <c r="AA83" s="14">
        <v>2</v>
      </c>
      <c r="AB83" s="102">
        <v>3</v>
      </c>
      <c r="AC83" s="495">
        <f t="shared" si="8"/>
        <v>14</v>
      </c>
      <c r="AD83" s="34"/>
      <c r="AE83" s="473">
        <v>3</v>
      </c>
      <c r="AF83" s="6">
        <v>5</v>
      </c>
      <c r="AG83" s="6">
        <v>1</v>
      </c>
      <c r="AH83" s="6">
        <v>1</v>
      </c>
      <c r="AI83" s="14">
        <v>2</v>
      </c>
      <c r="AJ83" s="495">
        <f t="shared" si="9"/>
        <v>12</v>
      </c>
      <c r="AK83" s="14"/>
      <c r="AL83" s="501">
        <v>2</v>
      </c>
      <c r="AM83" s="6">
        <v>2</v>
      </c>
      <c r="AN83" s="31">
        <v>6</v>
      </c>
      <c r="AO83" s="102">
        <v>6</v>
      </c>
      <c r="AP83" s="495">
        <f t="shared" si="10"/>
        <v>16</v>
      </c>
      <c r="AQ83" s="459"/>
      <c r="AR83" s="6">
        <v>2</v>
      </c>
      <c r="AS83" s="61">
        <v>4</v>
      </c>
      <c r="AT83" s="495">
        <f t="shared" si="11"/>
        <v>6</v>
      </c>
    </row>
    <row r="84" spans="2:46">
      <c r="B84" s="473">
        <v>7</v>
      </c>
      <c r="C84" s="31">
        <v>7</v>
      </c>
      <c r="D84" s="31">
        <v>4</v>
      </c>
      <c r="E84" s="31">
        <v>7</v>
      </c>
      <c r="F84" s="31">
        <v>6</v>
      </c>
      <c r="G84" s="14">
        <v>7</v>
      </c>
      <c r="H84" s="14">
        <v>1</v>
      </c>
      <c r="I84" s="14">
        <v>7</v>
      </c>
      <c r="J84" s="14">
        <v>7</v>
      </c>
      <c r="K84" s="129">
        <f t="shared" si="7"/>
        <v>53</v>
      </c>
      <c r="L84" s="14"/>
      <c r="M84" s="473">
        <v>7</v>
      </c>
      <c r="N84" s="6">
        <v>7</v>
      </c>
      <c r="O84" s="6">
        <v>7</v>
      </c>
      <c r="P84" s="6">
        <v>7</v>
      </c>
      <c r="Q84" s="6">
        <v>7</v>
      </c>
      <c r="R84" s="6">
        <v>7</v>
      </c>
      <c r="S84" s="6">
        <v>7</v>
      </c>
      <c r="T84" s="6">
        <v>7</v>
      </c>
      <c r="U84" s="6">
        <v>7</v>
      </c>
      <c r="V84" s="426">
        <f t="shared" si="6"/>
        <v>63</v>
      </c>
      <c r="W84" s="14"/>
      <c r="X84" s="102">
        <v>1</v>
      </c>
      <c r="Y84" s="14">
        <v>1</v>
      </c>
      <c r="Z84" s="102">
        <v>1</v>
      </c>
      <c r="AA84" s="14">
        <v>4</v>
      </c>
      <c r="AB84" s="102">
        <v>1</v>
      </c>
      <c r="AC84" s="495">
        <f t="shared" si="8"/>
        <v>8</v>
      </c>
      <c r="AD84" s="34"/>
      <c r="AE84" s="473">
        <v>2</v>
      </c>
      <c r="AF84" s="14">
        <v>1</v>
      </c>
      <c r="AG84" s="14">
        <v>1</v>
      </c>
      <c r="AH84" s="14">
        <v>1</v>
      </c>
      <c r="AI84" s="14">
        <v>1</v>
      </c>
      <c r="AJ84" s="495">
        <f t="shared" si="9"/>
        <v>6</v>
      </c>
      <c r="AK84" s="14"/>
      <c r="AL84" s="501">
        <v>6</v>
      </c>
      <c r="AM84" s="14">
        <v>5</v>
      </c>
      <c r="AN84" s="31">
        <v>7</v>
      </c>
      <c r="AO84" s="102">
        <v>4</v>
      </c>
      <c r="AP84" s="495">
        <f t="shared" si="10"/>
        <v>22</v>
      </c>
      <c r="AQ84" s="459"/>
      <c r="AR84" s="14">
        <v>5</v>
      </c>
      <c r="AS84" s="61">
        <v>5</v>
      </c>
      <c r="AT84" s="495">
        <f t="shared" si="11"/>
        <v>10</v>
      </c>
    </row>
    <row r="85" spans="2:46">
      <c r="B85" s="473">
        <v>6</v>
      </c>
      <c r="C85" s="468">
        <v>6</v>
      </c>
      <c r="D85" s="468">
        <v>6</v>
      </c>
      <c r="E85" s="468">
        <v>6</v>
      </c>
      <c r="F85" s="468">
        <v>6</v>
      </c>
      <c r="G85" s="437">
        <v>6</v>
      </c>
      <c r="H85" s="437">
        <v>6</v>
      </c>
      <c r="I85" s="437">
        <v>6</v>
      </c>
      <c r="J85" s="437">
        <v>6</v>
      </c>
      <c r="K85" s="129">
        <f t="shared" si="7"/>
        <v>54</v>
      </c>
      <c r="L85" s="14"/>
      <c r="M85" s="475">
        <v>6</v>
      </c>
      <c r="N85" s="437">
        <v>5</v>
      </c>
      <c r="O85" s="437">
        <v>6</v>
      </c>
      <c r="P85" s="437">
        <v>5</v>
      </c>
      <c r="Q85" s="437">
        <v>5</v>
      </c>
      <c r="R85" s="437">
        <v>6</v>
      </c>
      <c r="S85" s="437">
        <v>6</v>
      </c>
      <c r="T85" s="437">
        <v>5</v>
      </c>
      <c r="U85" s="437">
        <v>6</v>
      </c>
      <c r="V85" s="426">
        <f t="shared" si="6"/>
        <v>50</v>
      </c>
      <c r="W85" s="14"/>
      <c r="X85" s="468">
        <v>2</v>
      </c>
      <c r="Y85" s="437">
        <v>3</v>
      </c>
      <c r="Z85" s="468">
        <v>2</v>
      </c>
      <c r="AA85" s="437">
        <v>4</v>
      </c>
      <c r="AB85" s="468">
        <v>2</v>
      </c>
      <c r="AC85" s="495">
        <f t="shared" si="8"/>
        <v>13</v>
      </c>
      <c r="AD85" s="34"/>
      <c r="AE85" s="475">
        <v>6</v>
      </c>
      <c r="AF85" s="437">
        <v>6</v>
      </c>
      <c r="AG85" s="437">
        <v>4</v>
      </c>
      <c r="AH85" s="437">
        <v>2</v>
      </c>
      <c r="AI85" s="437">
        <v>2</v>
      </c>
      <c r="AJ85" s="495">
        <f t="shared" si="9"/>
        <v>20</v>
      </c>
      <c r="AK85" s="14"/>
      <c r="AL85" s="503">
        <v>6</v>
      </c>
      <c r="AM85" s="437">
        <v>3</v>
      </c>
      <c r="AN85" s="468">
        <v>6</v>
      </c>
      <c r="AO85" s="468">
        <v>6</v>
      </c>
      <c r="AP85" s="495">
        <f t="shared" si="10"/>
        <v>21</v>
      </c>
      <c r="AQ85" s="459"/>
      <c r="AR85" s="437">
        <v>4</v>
      </c>
      <c r="AS85" s="470">
        <v>3</v>
      </c>
      <c r="AT85" s="495">
        <f t="shared" si="11"/>
        <v>7</v>
      </c>
    </row>
    <row r="86" spans="2:46">
      <c r="B86" s="481">
        <v>4</v>
      </c>
      <c r="C86" s="31">
        <v>2</v>
      </c>
      <c r="D86" s="31">
        <v>2</v>
      </c>
      <c r="E86" s="31">
        <v>3</v>
      </c>
      <c r="F86" s="31">
        <v>3</v>
      </c>
      <c r="G86" s="6">
        <v>7</v>
      </c>
      <c r="H86" s="6">
        <v>4</v>
      </c>
      <c r="I86" s="6">
        <v>4</v>
      </c>
      <c r="J86" s="14">
        <v>4</v>
      </c>
      <c r="K86" s="129">
        <f t="shared" si="7"/>
        <v>33</v>
      </c>
      <c r="L86" s="14"/>
      <c r="M86" s="473">
        <v>6</v>
      </c>
      <c r="N86" s="14">
        <v>6</v>
      </c>
      <c r="O86" s="14">
        <v>6</v>
      </c>
      <c r="P86" s="14">
        <v>4</v>
      </c>
      <c r="Q86" s="14">
        <v>6</v>
      </c>
      <c r="R86" s="14">
        <v>6</v>
      </c>
      <c r="S86" s="14">
        <v>6</v>
      </c>
      <c r="T86" s="14">
        <v>4</v>
      </c>
      <c r="U86" s="14">
        <v>5</v>
      </c>
      <c r="V86" s="426">
        <f t="shared" si="6"/>
        <v>49</v>
      </c>
      <c r="W86" s="14"/>
      <c r="X86" s="31">
        <v>2</v>
      </c>
      <c r="Y86" s="6">
        <v>1</v>
      </c>
      <c r="Z86" s="31">
        <v>1</v>
      </c>
      <c r="AA86" s="6">
        <v>2</v>
      </c>
      <c r="AB86" s="102">
        <v>1</v>
      </c>
      <c r="AC86" s="495">
        <f t="shared" si="8"/>
        <v>7</v>
      </c>
      <c r="AD86" s="34"/>
      <c r="AE86" s="473">
        <v>2</v>
      </c>
      <c r="AF86" s="6">
        <v>2</v>
      </c>
      <c r="AG86" s="6">
        <v>1</v>
      </c>
      <c r="AH86" s="6">
        <v>2</v>
      </c>
      <c r="AI86" s="14">
        <v>1</v>
      </c>
      <c r="AJ86" s="495">
        <f t="shared" si="9"/>
        <v>8</v>
      </c>
      <c r="AK86" s="14"/>
      <c r="AL86" s="501">
        <v>3</v>
      </c>
      <c r="AM86" s="6">
        <v>4</v>
      </c>
      <c r="AN86" s="31">
        <v>6</v>
      </c>
      <c r="AO86" s="102">
        <v>4</v>
      </c>
      <c r="AP86" s="495">
        <f t="shared" si="10"/>
        <v>17</v>
      </c>
      <c r="AQ86" s="459"/>
      <c r="AR86" s="6">
        <v>6</v>
      </c>
      <c r="AS86" s="61">
        <v>6</v>
      </c>
      <c r="AT86" s="495">
        <f t="shared" si="11"/>
        <v>12</v>
      </c>
    </row>
    <row r="87" spans="2:46">
      <c r="B87" s="473">
        <v>6</v>
      </c>
      <c r="C87" s="31">
        <v>7</v>
      </c>
      <c r="D87" s="31">
        <v>4</v>
      </c>
      <c r="E87" s="31">
        <v>6</v>
      </c>
      <c r="F87" s="31">
        <v>6</v>
      </c>
      <c r="G87" s="6">
        <v>5</v>
      </c>
      <c r="H87" s="6">
        <v>2</v>
      </c>
      <c r="I87" s="6">
        <v>7</v>
      </c>
      <c r="J87" s="14">
        <v>6</v>
      </c>
      <c r="K87" s="129">
        <f t="shared" si="7"/>
        <v>49</v>
      </c>
      <c r="L87" s="14"/>
      <c r="M87" s="473">
        <v>7</v>
      </c>
      <c r="N87" s="6">
        <v>7</v>
      </c>
      <c r="O87" s="6">
        <v>7</v>
      </c>
      <c r="P87" s="6">
        <v>7</v>
      </c>
      <c r="Q87" s="6">
        <v>7</v>
      </c>
      <c r="R87" s="6">
        <v>7</v>
      </c>
      <c r="S87" s="6">
        <v>7</v>
      </c>
      <c r="T87" s="6">
        <v>7</v>
      </c>
      <c r="U87" s="14">
        <v>7</v>
      </c>
      <c r="V87" s="426">
        <f t="shared" si="6"/>
        <v>63</v>
      </c>
      <c r="W87" s="14"/>
      <c r="X87" s="31">
        <v>1</v>
      </c>
      <c r="Y87" s="6">
        <v>1</v>
      </c>
      <c r="Z87" s="31">
        <v>1</v>
      </c>
      <c r="AA87" s="6">
        <v>7</v>
      </c>
      <c r="AB87" s="102">
        <v>1</v>
      </c>
      <c r="AC87" s="495">
        <f t="shared" si="8"/>
        <v>11</v>
      </c>
      <c r="AD87" s="34"/>
      <c r="AE87" s="473">
        <v>1</v>
      </c>
      <c r="AF87" s="6">
        <v>1</v>
      </c>
      <c r="AG87" s="6">
        <v>1</v>
      </c>
      <c r="AH87" s="6">
        <v>1</v>
      </c>
      <c r="AI87" s="14">
        <v>6</v>
      </c>
      <c r="AJ87" s="495">
        <f t="shared" si="9"/>
        <v>10</v>
      </c>
      <c r="AK87" s="14"/>
      <c r="AL87" s="501">
        <v>4</v>
      </c>
      <c r="AM87" s="6">
        <v>7</v>
      </c>
      <c r="AN87" s="31">
        <v>7</v>
      </c>
      <c r="AO87" s="102">
        <v>7</v>
      </c>
      <c r="AP87" s="495">
        <f t="shared" si="10"/>
        <v>25</v>
      </c>
      <c r="AQ87" s="459"/>
      <c r="AR87" s="6">
        <v>7</v>
      </c>
      <c r="AS87" s="61">
        <v>7</v>
      </c>
      <c r="AT87" s="495">
        <f t="shared" si="11"/>
        <v>14</v>
      </c>
    </row>
    <row r="88" spans="2:46">
      <c r="B88" s="473">
        <v>6</v>
      </c>
      <c r="C88" s="31">
        <v>5</v>
      </c>
      <c r="D88" s="31">
        <v>3</v>
      </c>
      <c r="E88" s="31">
        <v>6</v>
      </c>
      <c r="F88" s="31">
        <v>3</v>
      </c>
      <c r="G88" s="6">
        <v>3</v>
      </c>
      <c r="H88" s="6">
        <v>2</v>
      </c>
      <c r="I88" s="6">
        <v>6</v>
      </c>
      <c r="J88" s="14">
        <v>6</v>
      </c>
      <c r="K88" s="129">
        <f t="shared" si="7"/>
        <v>40</v>
      </c>
      <c r="L88" s="14"/>
      <c r="M88" s="473">
        <v>6</v>
      </c>
      <c r="N88" s="6">
        <v>6</v>
      </c>
      <c r="O88" s="6">
        <v>4</v>
      </c>
      <c r="P88" s="6">
        <v>6</v>
      </c>
      <c r="Q88" s="6">
        <v>4</v>
      </c>
      <c r="R88" s="6">
        <v>7</v>
      </c>
      <c r="S88" s="6">
        <v>7</v>
      </c>
      <c r="T88" s="6">
        <v>4</v>
      </c>
      <c r="U88" s="14">
        <v>3</v>
      </c>
      <c r="V88" s="426">
        <f t="shared" si="6"/>
        <v>47</v>
      </c>
      <c r="W88" s="14"/>
      <c r="X88" s="31">
        <v>2</v>
      </c>
      <c r="Y88" s="6">
        <v>1</v>
      </c>
      <c r="Z88" s="31">
        <v>1</v>
      </c>
      <c r="AA88" s="6">
        <v>3</v>
      </c>
      <c r="AB88" s="102">
        <v>1</v>
      </c>
      <c r="AC88" s="495">
        <f t="shared" si="8"/>
        <v>8</v>
      </c>
      <c r="AD88" s="34"/>
      <c r="AE88" s="473">
        <v>5</v>
      </c>
      <c r="AF88" s="6">
        <v>3</v>
      </c>
      <c r="AG88" s="6">
        <v>1</v>
      </c>
      <c r="AH88" s="6">
        <v>1</v>
      </c>
      <c r="AI88" s="14">
        <v>3</v>
      </c>
      <c r="AJ88" s="495">
        <f t="shared" si="9"/>
        <v>13</v>
      </c>
      <c r="AK88" s="14"/>
      <c r="AL88" s="501">
        <v>3</v>
      </c>
      <c r="AM88" s="6">
        <v>3</v>
      </c>
      <c r="AN88" s="31">
        <v>3</v>
      </c>
      <c r="AO88" s="102">
        <v>4</v>
      </c>
      <c r="AP88" s="495">
        <f t="shared" si="10"/>
        <v>13</v>
      </c>
      <c r="AQ88" s="459"/>
      <c r="AR88" s="6">
        <v>3</v>
      </c>
      <c r="AS88" s="61">
        <v>3</v>
      </c>
      <c r="AT88" s="495">
        <f t="shared" si="11"/>
        <v>6</v>
      </c>
    </row>
    <row r="89" spans="2:46">
      <c r="B89" s="473">
        <v>4</v>
      </c>
      <c r="C89" s="31">
        <v>3</v>
      </c>
      <c r="D89" s="31">
        <v>5</v>
      </c>
      <c r="E89" s="31">
        <v>3</v>
      </c>
      <c r="F89" s="31">
        <v>2</v>
      </c>
      <c r="G89" s="6">
        <v>6</v>
      </c>
      <c r="H89" s="6">
        <v>5</v>
      </c>
      <c r="I89" s="6">
        <v>4</v>
      </c>
      <c r="J89" s="14">
        <v>3</v>
      </c>
      <c r="K89" s="129">
        <f t="shared" si="7"/>
        <v>35</v>
      </c>
      <c r="L89" s="14"/>
      <c r="M89" s="473">
        <v>3</v>
      </c>
      <c r="N89" s="6">
        <v>3</v>
      </c>
      <c r="O89" s="6">
        <v>6</v>
      </c>
      <c r="P89" s="6">
        <v>5</v>
      </c>
      <c r="Q89" s="6">
        <v>4</v>
      </c>
      <c r="R89" s="6">
        <v>5</v>
      </c>
      <c r="S89" s="6">
        <v>6</v>
      </c>
      <c r="T89" s="6">
        <v>2</v>
      </c>
      <c r="U89" s="14">
        <v>7</v>
      </c>
      <c r="V89" s="426">
        <f t="shared" si="6"/>
        <v>41</v>
      </c>
      <c r="W89" s="14"/>
      <c r="X89" s="31">
        <v>2</v>
      </c>
      <c r="Y89" s="6">
        <v>1</v>
      </c>
      <c r="Z89" s="31">
        <v>5</v>
      </c>
      <c r="AA89" s="6">
        <v>2</v>
      </c>
      <c r="AB89" s="102">
        <v>2</v>
      </c>
      <c r="AC89" s="495">
        <f t="shared" si="8"/>
        <v>12</v>
      </c>
      <c r="AD89" s="34"/>
      <c r="AE89" s="473">
        <v>6</v>
      </c>
      <c r="AF89" s="6">
        <v>6</v>
      </c>
      <c r="AG89" s="6">
        <v>5</v>
      </c>
      <c r="AH89" s="6">
        <v>5</v>
      </c>
      <c r="AI89" s="14">
        <v>3</v>
      </c>
      <c r="AJ89" s="495">
        <f t="shared" si="9"/>
        <v>25</v>
      </c>
      <c r="AK89" s="14"/>
      <c r="AL89" s="501">
        <v>6</v>
      </c>
      <c r="AM89" s="6">
        <v>1</v>
      </c>
      <c r="AN89" s="31">
        <v>2</v>
      </c>
      <c r="AO89" s="102">
        <v>3</v>
      </c>
      <c r="AP89" s="495">
        <f t="shared" si="10"/>
        <v>12</v>
      </c>
      <c r="AQ89" s="459"/>
      <c r="AR89" s="6">
        <v>2</v>
      </c>
      <c r="AS89" s="61">
        <v>1</v>
      </c>
      <c r="AT89" s="495">
        <f t="shared" si="11"/>
        <v>3</v>
      </c>
    </row>
    <row r="90" spans="2:46">
      <c r="B90" s="473">
        <v>6</v>
      </c>
      <c r="C90" s="31">
        <v>6</v>
      </c>
      <c r="D90" s="31">
        <v>6</v>
      </c>
      <c r="E90" s="31">
        <v>6</v>
      </c>
      <c r="F90" s="31">
        <v>5</v>
      </c>
      <c r="G90" s="6">
        <v>6</v>
      </c>
      <c r="H90" s="6">
        <v>2</v>
      </c>
      <c r="I90" s="6">
        <v>5</v>
      </c>
      <c r="J90" s="14">
        <v>4</v>
      </c>
      <c r="K90" s="129">
        <f t="shared" si="7"/>
        <v>46</v>
      </c>
      <c r="L90" s="14"/>
      <c r="M90" s="473">
        <v>6</v>
      </c>
      <c r="N90" s="6">
        <v>6</v>
      </c>
      <c r="O90" s="6">
        <v>4</v>
      </c>
      <c r="P90" s="6">
        <v>2</v>
      </c>
      <c r="Q90" s="6">
        <v>4</v>
      </c>
      <c r="R90" s="6">
        <v>7</v>
      </c>
      <c r="S90" s="6">
        <v>7</v>
      </c>
      <c r="T90" s="6">
        <v>4</v>
      </c>
      <c r="U90" s="14">
        <v>6</v>
      </c>
      <c r="V90" s="426">
        <f t="shared" si="6"/>
        <v>46</v>
      </c>
      <c r="W90" s="14"/>
      <c r="X90" s="31">
        <v>4</v>
      </c>
      <c r="Y90" s="6">
        <v>4</v>
      </c>
      <c r="Z90" s="31">
        <v>4</v>
      </c>
      <c r="AA90" s="6">
        <v>2</v>
      </c>
      <c r="AB90" s="102">
        <v>1</v>
      </c>
      <c r="AC90" s="495">
        <f t="shared" si="8"/>
        <v>15</v>
      </c>
      <c r="AD90" s="34"/>
      <c r="AE90" s="473">
        <v>5</v>
      </c>
      <c r="AF90" s="6">
        <v>4</v>
      </c>
      <c r="AG90" s="6">
        <v>4</v>
      </c>
      <c r="AH90" s="6">
        <v>4</v>
      </c>
      <c r="AI90" s="14">
        <v>2</v>
      </c>
      <c r="AJ90" s="495">
        <f t="shared" si="9"/>
        <v>19</v>
      </c>
      <c r="AK90" s="14"/>
      <c r="AL90" s="501">
        <v>3</v>
      </c>
      <c r="AM90" s="6">
        <v>6</v>
      </c>
      <c r="AN90" s="31">
        <v>7</v>
      </c>
      <c r="AO90" s="102">
        <v>6</v>
      </c>
      <c r="AP90" s="495">
        <f t="shared" si="10"/>
        <v>22</v>
      </c>
      <c r="AQ90" s="459"/>
      <c r="AR90" s="6">
        <v>6</v>
      </c>
      <c r="AS90" s="61">
        <v>5</v>
      </c>
      <c r="AT90" s="495">
        <f t="shared" si="11"/>
        <v>11</v>
      </c>
    </row>
    <row r="91" spans="2:46">
      <c r="B91" s="473">
        <v>5</v>
      </c>
      <c r="C91" s="31">
        <v>4</v>
      </c>
      <c r="D91" s="31">
        <v>3</v>
      </c>
      <c r="E91" s="31">
        <v>2</v>
      </c>
      <c r="F91" s="31">
        <v>2</v>
      </c>
      <c r="G91" s="6">
        <v>4</v>
      </c>
      <c r="H91" s="6">
        <v>5</v>
      </c>
      <c r="I91" s="6">
        <v>3</v>
      </c>
      <c r="J91" s="14">
        <v>4</v>
      </c>
      <c r="K91" s="129">
        <f t="shared" si="7"/>
        <v>32</v>
      </c>
      <c r="L91" s="14"/>
      <c r="M91" s="473">
        <v>4</v>
      </c>
      <c r="N91" s="6">
        <v>5</v>
      </c>
      <c r="O91" s="6">
        <v>7</v>
      </c>
      <c r="P91" s="6">
        <v>5</v>
      </c>
      <c r="Q91" s="6">
        <v>5</v>
      </c>
      <c r="R91" s="6">
        <v>7</v>
      </c>
      <c r="S91" s="6">
        <v>7</v>
      </c>
      <c r="T91" s="6">
        <v>3</v>
      </c>
      <c r="U91" s="14">
        <v>3</v>
      </c>
      <c r="V91" s="426">
        <f t="shared" si="6"/>
        <v>46</v>
      </c>
      <c r="W91" s="14"/>
      <c r="X91" s="31">
        <v>1</v>
      </c>
      <c r="Y91" s="6">
        <v>1</v>
      </c>
      <c r="Z91" s="31">
        <v>1</v>
      </c>
      <c r="AA91" s="6">
        <v>1</v>
      </c>
      <c r="AB91" s="102">
        <v>1</v>
      </c>
      <c r="AC91" s="495">
        <f t="shared" si="8"/>
        <v>5</v>
      </c>
      <c r="AD91" s="34"/>
      <c r="AE91" s="473">
        <v>4</v>
      </c>
      <c r="AF91" s="6">
        <v>4</v>
      </c>
      <c r="AG91" s="6">
        <v>2</v>
      </c>
      <c r="AH91" s="6">
        <v>1</v>
      </c>
      <c r="AI91" s="14">
        <v>2</v>
      </c>
      <c r="AJ91" s="495">
        <f t="shared" si="9"/>
        <v>13</v>
      </c>
      <c r="AK91" s="14"/>
      <c r="AL91" s="501">
        <v>3</v>
      </c>
      <c r="AM91" s="6">
        <v>5</v>
      </c>
      <c r="AN91" s="31">
        <v>2</v>
      </c>
      <c r="AO91" s="102">
        <v>3</v>
      </c>
      <c r="AP91" s="495">
        <f t="shared" si="10"/>
        <v>13</v>
      </c>
      <c r="AQ91" s="459"/>
      <c r="AR91" s="6">
        <v>5</v>
      </c>
      <c r="AS91" s="61">
        <v>5</v>
      </c>
      <c r="AT91" s="495">
        <f t="shared" si="11"/>
        <v>10</v>
      </c>
    </row>
    <row r="92" spans="2:46">
      <c r="B92" s="473">
        <v>6</v>
      </c>
      <c r="C92" s="31">
        <v>6</v>
      </c>
      <c r="D92" s="31">
        <v>3</v>
      </c>
      <c r="E92" s="31">
        <v>1</v>
      </c>
      <c r="F92" s="31">
        <v>2</v>
      </c>
      <c r="G92" s="6">
        <v>6</v>
      </c>
      <c r="H92" s="6">
        <v>6</v>
      </c>
      <c r="I92" s="6">
        <v>6</v>
      </c>
      <c r="J92" s="14">
        <v>6</v>
      </c>
      <c r="K92" s="129">
        <f t="shared" si="7"/>
        <v>42</v>
      </c>
      <c r="L92" s="14"/>
      <c r="M92" s="473">
        <v>7</v>
      </c>
      <c r="N92" s="6">
        <v>5</v>
      </c>
      <c r="O92" s="6">
        <v>5</v>
      </c>
      <c r="P92" s="6">
        <v>5</v>
      </c>
      <c r="Q92" s="6">
        <v>6</v>
      </c>
      <c r="R92" s="6">
        <v>7</v>
      </c>
      <c r="S92" s="6">
        <v>7</v>
      </c>
      <c r="T92" s="6">
        <v>7</v>
      </c>
      <c r="U92" s="14">
        <v>7</v>
      </c>
      <c r="V92" s="426">
        <f t="shared" si="6"/>
        <v>56</v>
      </c>
      <c r="W92" s="14"/>
      <c r="X92" s="31">
        <v>2</v>
      </c>
      <c r="Y92" s="6">
        <v>2</v>
      </c>
      <c r="Z92" s="31">
        <v>2</v>
      </c>
      <c r="AA92" s="6">
        <v>4</v>
      </c>
      <c r="AB92" s="102">
        <v>1</v>
      </c>
      <c r="AC92" s="495">
        <f t="shared" si="8"/>
        <v>11</v>
      </c>
      <c r="AD92" s="34"/>
      <c r="AE92" s="473">
        <v>7</v>
      </c>
      <c r="AF92" s="6">
        <v>5</v>
      </c>
      <c r="AG92" s="6">
        <v>5</v>
      </c>
      <c r="AH92" s="6">
        <v>1</v>
      </c>
      <c r="AI92" s="14">
        <v>1</v>
      </c>
      <c r="AJ92" s="495">
        <f t="shared" si="9"/>
        <v>19</v>
      </c>
      <c r="AK92" s="14"/>
      <c r="AL92" s="501">
        <v>2</v>
      </c>
      <c r="AM92" s="6">
        <v>1</v>
      </c>
      <c r="AN92" s="31">
        <v>2</v>
      </c>
      <c r="AO92" s="102">
        <v>7</v>
      </c>
      <c r="AP92" s="495">
        <f t="shared" si="10"/>
        <v>12</v>
      </c>
      <c r="AQ92" s="459"/>
      <c r="AR92" s="6">
        <v>5</v>
      </c>
      <c r="AS92" s="61">
        <v>5</v>
      </c>
      <c r="AT92" s="495">
        <f t="shared" si="11"/>
        <v>10</v>
      </c>
    </row>
    <row r="93" spans="2:46">
      <c r="B93" s="473">
        <v>5</v>
      </c>
      <c r="C93" s="31">
        <v>2</v>
      </c>
      <c r="D93" s="31">
        <v>2</v>
      </c>
      <c r="E93" s="31">
        <v>2</v>
      </c>
      <c r="F93" s="31">
        <v>2</v>
      </c>
      <c r="G93" s="6">
        <v>4</v>
      </c>
      <c r="H93" s="6">
        <v>2</v>
      </c>
      <c r="I93" s="6">
        <v>2</v>
      </c>
      <c r="J93" s="14">
        <v>2</v>
      </c>
      <c r="K93" s="129">
        <f t="shared" si="7"/>
        <v>23</v>
      </c>
      <c r="L93" s="14"/>
      <c r="M93" s="473">
        <v>2</v>
      </c>
      <c r="N93" s="6">
        <v>3</v>
      </c>
      <c r="O93" s="6">
        <v>5</v>
      </c>
      <c r="P93" s="6">
        <v>5</v>
      </c>
      <c r="Q93" s="6">
        <v>3</v>
      </c>
      <c r="R93" s="6">
        <v>2</v>
      </c>
      <c r="S93" s="6">
        <v>3</v>
      </c>
      <c r="T93" s="6">
        <v>2</v>
      </c>
      <c r="U93" s="14">
        <v>3</v>
      </c>
      <c r="V93" s="426">
        <f t="shared" si="6"/>
        <v>28</v>
      </c>
      <c r="W93" s="14"/>
      <c r="X93" s="31">
        <v>5</v>
      </c>
      <c r="Y93" s="6">
        <v>1</v>
      </c>
      <c r="Z93" s="31">
        <v>2</v>
      </c>
      <c r="AA93" s="6">
        <v>2</v>
      </c>
      <c r="AB93" s="102">
        <v>1</v>
      </c>
      <c r="AC93" s="495">
        <f t="shared" si="8"/>
        <v>11</v>
      </c>
      <c r="AD93" s="34"/>
      <c r="AE93" s="473">
        <v>5</v>
      </c>
      <c r="AF93" s="6">
        <v>4</v>
      </c>
      <c r="AG93" s="6">
        <v>1</v>
      </c>
      <c r="AH93" s="6">
        <v>1</v>
      </c>
      <c r="AI93" s="14">
        <v>4</v>
      </c>
      <c r="AJ93" s="495">
        <f t="shared" si="9"/>
        <v>15</v>
      </c>
      <c r="AK93" s="14"/>
      <c r="AL93" s="501">
        <v>7</v>
      </c>
      <c r="AM93" s="6">
        <v>1</v>
      </c>
      <c r="AN93" s="31">
        <v>1</v>
      </c>
      <c r="AO93" s="102">
        <v>4</v>
      </c>
      <c r="AP93" s="495">
        <f t="shared" si="10"/>
        <v>13</v>
      </c>
      <c r="AQ93" s="459"/>
      <c r="AR93" s="6">
        <v>1</v>
      </c>
      <c r="AS93" s="61">
        <v>1</v>
      </c>
      <c r="AT93" s="495">
        <f t="shared" si="11"/>
        <v>2</v>
      </c>
    </row>
    <row r="94" spans="2:46">
      <c r="B94" s="473">
        <v>5</v>
      </c>
      <c r="C94" s="31">
        <v>5</v>
      </c>
      <c r="D94" s="31">
        <v>4</v>
      </c>
      <c r="E94" s="31">
        <v>3</v>
      </c>
      <c r="F94" s="31">
        <v>5</v>
      </c>
      <c r="G94" s="6">
        <v>5</v>
      </c>
      <c r="H94" s="6">
        <v>4</v>
      </c>
      <c r="I94" s="6">
        <v>2</v>
      </c>
      <c r="J94" s="14">
        <v>5</v>
      </c>
      <c r="K94" s="129">
        <f t="shared" si="7"/>
        <v>38</v>
      </c>
      <c r="L94" s="14"/>
      <c r="M94" s="473">
        <v>5</v>
      </c>
      <c r="N94" s="6">
        <v>6</v>
      </c>
      <c r="O94" s="6">
        <v>7</v>
      </c>
      <c r="P94" s="6">
        <v>4</v>
      </c>
      <c r="Q94" s="6">
        <v>7</v>
      </c>
      <c r="R94" s="6">
        <v>4</v>
      </c>
      <c r="S94" s="6">
        <v>6</v>
      </c>
      <c r="T94" s="6">
        <v>6</v>
      </c>
      <c r="U94" s="14">
        <v>7</v>
      </c>
      <c r="V94" s="426">
        <f t="shared" si="6"/>
        <v>52</v>
      </c>
      <c r="W94" s="14"/>
      <c r="X94" s="31">
        <v>2</v>
      </c>
      <c r="Y94" s="6">
        <v>2</v>
      </c>
      <c r="Z94" s="102">
        <v>2</v>
      </c>
      <c r="AA94" s="6">
        <v>2</v>
      </c>
      <c r="AB94" s="102">
        <v>2</v>
      </c>
      <c r="AC94" s="495">
        <f t="shared" si="8"/>
        <v>10</v>
      </c>
      <c r="AD94" s="34"/>
      <c r="AE94" s="473">
        <v>5</v>
      </c>
      <c r="AF94" s="6">
        <v>2</v>
      </c>
      <c r="AG94" s="6">
        <v>1</v>
      </c>
      <c r="AH94" s="6">
        <v>2</v>
      </c>
      <c r="AI94" s="14">
        <v>5</v>
      </c>
      <c r="AJ94" s="495">
        <f t="shared" si="9"/>
        <v>15</v>
      </c>
      <c r="AK94" s="14"/>
      <c r="AL94" s="501">
        <v>3</v>
      </c>
      <c r="AM94" s="6">
        <v>4</v>
      </c>
      <c r="AN94" s="31">
        <v>6</v>
      </c>
      <c r="AO94" s="102">
        <v>5</v>
      </c>
      <c r="AP94" s="495">
        <f t="shared" si="10"/>
        <v>18</v>
      </c>
      <c r="AQ94" s="459"/>
      <c r="AR94" s="6">
        <v>6</v>
      </c>
      <c r="AS94" s="61">
        <v>6</v>
      </c>
      <c r="AT94" s="495">
        <f t="shared" si="11"/>
        <v>12</v>
      </c>
    </row>
    <row r="95" spans="2:46">
      <c r="B95" s="477">
        <v>6</v>
      </c>
      <c r="C95" s="31">
        <v>5</v>
      </c>
      <c r="D95" s="31">
        <v>4</v>
      </c>
      <c r="E95" s="31">
        <v>7</v>
      </c>
      <c r="F95" s="31">
        <v>5</v>
      </c>
      <c r="G95" s="6">
        <v>4</v>
      </c>
      <c r="H95" s="6">
        <v>5</v>
      </c>
      <c r="I95" s="6">
        <v>6</v>
      </c>
      <c r="J95" s="14">
        <v>6</v>
      </c>
      <c r="K95" s="129">
        <f t="shared" si="7"/>
        <v>48</v>
      </c>
      <c r="L95" s="14"/>
      <c r="M95" s="473">
        <v>5</v>
      </c>
      <c r="N95" s="6">
        <v>6</v>
      </c>
      <c r="O95" s="6">
        <v>6</v>
      </c>
      <c r="P95" s="6">
        <v>6</v>
      </c>
      <c r="Q95" s="6">
        <v>5</v>
      </c>
      <c r="R95" s="6">
        <v>7</v>
      </c>
      <c r="S95" s="6">
        <v>7</v>
      </c>
      <c r="T95" s="6">
        <v>6</v>
      </c>
      <c r="U95" s="14">
        <v>7</v>
      </c>
      <c r="V95" s="426">
        <f t="shared" si="6"/>
        <v>55</v>
      </c>
      <c r="W95" s="14"/>
      <c r="X95" s="31">
        <v>1</v>
      </c>
      <c r="Y95" s="6">
        <v>1</v>
      </c>
      <c r="Z95" s="31">
        <v>1</v>
      </c>
      <c r="AA95" s="6">
        <v>2</v>
      </c>
      <c r="AB95" s="102">
        <v>1</v>
      </c>
      <c r="AC95" s="495">
        <f t="shared" si="8"/>
        <v>6</v>
      </c>
      <c r="AD95" s="34"/>
      <c r="AE95" s="473">
        <v>2</v>
      </c>
      <c r="AF95" s="6">
        <v>2</v>
      </c>
      <c r="AG95" s="6">
        <v>1</v>
      </c>
      <c r="AH95" s="6">
        <v>1</v>
      </c>
      <c r="AI95" s="14">
        <v>2</v>
      </c>
      <c r="AJ95" s="495">
        <f t="shared" si="9"/>
        <v>8</v>
      </c>
      <c r="AK95" s="14"/>
      <c r="AL95" s="501">
        <v>3</v>
      </c>
      <c r="AM95" s="6">
        <v>5</v>
      </c>
      <c r="AN95" s="31">
        <v>7</v>
      </c>
      <c r="AO95" s="102">
        <v>7</v>
      </c>
      <c r="AP95" s="495">
        <f t="shared" si="10"/>
        <v>22</v>
      </c>
      <c r="AQ95" s="459"/>
      <c r="AR95" s="6">
        <v>5</v>
      </c>
      <c r="AS95" s="61">
        <v>6</v>
      </c>
      <c r="AT95" s="495">
        <f t="shared" si="11"/>
        <v>11</v>
      </c>
    </row>
    <row r="96" spans="2:46">
      <c r="B96" s="473">
        <v>4</v>
      </c>
      <c r="C96" s="106">
        <v>3</v>
      </c>
      <c r="D96" s="106">
        <v>3</v>
      </c>
      <c r="E96" s="106">
        <v>1</v>
      </c>
      <c r="F96" s="106">
        <v>1</v>
      </c>
      <c r="G96" s="87">
        <v>3</v>
      </c>
      <c r="H96" s="87">
        <v>5</v>
      </c>
      <c r="I96" s="87">
        <v>4</v>
      </c>
      <c r="J96" s="87">
        <v>4</v>
      </c>
      <c r="K96" s="129">
        <f t="shared" si="7"/>
        <v>28</v>
      </c>
      <c r="L96" s="14"/>
      <c r="M96" s="474">
        <v>4</v>
      </c>
      <c r="N96" s="87">
        <v>3</v>
      </c>
      <c r="O96" s="87">
        <v>5</v>
      </c>
      <c r="P96" s="87">
        <v>3</v>
      </c>
      <c r="Q96" s="87">
        <v>7</v>
      </c>
      <c r="R96" s="87">
        <v>7</v>
      </c>
      <c r="S96" s="87">
        <v>7</v>
      </c>
      <c r="T96" s="87">
        <v>5</v>
      </c>
      <c r="U96" s="87">
        <v>3</v>
      </c>
      <c r="V96" s="426">
        <f t="shared" si="6"/>
        <v>44</v>
      </c>
      <c r="W96" s="14"/>
      <c r="X96" s="106">
        <v>5</v>
      </c>
      <c r="Y96" s="87">
        <v>4</v>
      </c>
      <c r="Z96" s="106">
        <v>3</v>
      </c>
      <c r="AA96" s="87">
        <v>1</v>
      </c>
      <c r="AB96" s="106">
        <v>3</v>
      </c>
      <c r="AC96" s="495">
        <f t="shared" si="8"/>
        <v>16</v>
      </c>
      <c r="AD96" s="34"/>
      <c r="AE96" s="474">
        <v>4</v>
      </c>
      <c r="AF96" s="87">
        <v>3</v>
      </c>
      <c r="AG96" s="87">
        <v>1</v>
      </c>
      <c r="AH96" s="87">
        <v>1</v>
      </c>
      <c r="AI96" s="87">
        <v>4</v>
      </c>
      <c r="AJ96" s="495">
        <f t="shared" si="9"/>
        <v>13</v>
      </c>
      <c r="AK96" s="14"/>
      <c r="AL96" s="504">
        <v>1</v>
      </c>
      <c r="AM96" s="87">
        <v>3</v>
      </c>
      <c r="AN96" s="106">
        <v>2</v>
      </c>
      <c r="AO96" s="106">
        <v>3</v>
      </c>
      <c r="AP96" s="495">
        <f t="shared" si="10"/>
        <v>9</v>
      </c>
      <c r="AQ96" s="459"/>
      <c r="AR96" s="87">
        <v>3</v>
      </c>
      <c r="AS96" s="135">
        <v>3</v>
      </c>
      <c r="AT96" s="495">
        <f t="shared" si="11"/>
        <v>6</v>
      </c>
    </row>
    <row r="97" spans="1:46">
      <c r="B97" s="473">
        <v>6</v>
      </c>
      <c r="C97" s="102">
        <v>7</v>
      </c>
      <c r="D97" s="102">
        <v>4</v>
      </c>
      <c r="E97" s="102">
        <v>5</v>
      </c>
      <c r="F97" s="102">
        <v>4</v>
      </c>
      <c r="G97" s="6">
        <v>6</v>
      </c>
      <c r="H97" s="6">
        <v>6</v>
      </c>
      <c r="I97" s="6">
        <v>5</v>
      </c>
      <c r="J97" s="14">
        <v>6</v>
      </c>
      <c r="K97" s="129">
        <f t="shared" si="7"/>
        <v>49</v>
      </c>
      <c r="L97" s="14"/>
      <c r="M97" s="473">
        <v>6</v>
      </c>
      <c r="N97" s="6">
        <v>6</v>
      </c>
      <c r="O97" s="6">
        <v>6</v>
      </c>
      <c r="P97" s="6">
        <v>6</v>
      </c>
      <c r="Q97" s="6">
        <v>6</v>
      </c>
      <c r="R97" s="6">
        <v>7</v>
      </c>
      <c r="S97" s="6">
        <v>7</v>
      </c>
      <c r="T97" s="6">
        <v>7</v>
      </c>
      <c r="U97" s="14">
        <v>6</v>
      </c>
      <c r="V97" s="426">
        <f t="shared" si="6"/>
        <v>57</v>
      </c>
      <c r="W97" s="14"/>
      <c r="X97" s="31">
        <v>1</v>
      </c>
      <c r="Y97" s="6">
        <v>2</v>
      </c>
      <c r="Z97" s="31">
        <v>2</v>
      </c>
      <c r="AA97" s="6">
        <v>2</v>
      </c>
      <c r="AB97" s="102">
        <v>1</v>
      </c>
      <c r="AC97" s="495">
        <f t="shared" si="8"/>
        <v>8</v>
      </c>
      <c r="AD97" s="34"/>
      <c r="AE97" s="473">
        <v>3</v>
      </c>
      <c r="AF97" s="14">
        <v>2</v>
      </c>
      <c r="AG97" s="14">
        <v>1</v>
      </c>
      <c r="AH97" s="14">
        <v>1</v>
      </c>
      <c r="AI97" s="14">
        <v>2</v>
      </c>
      <c r="AJ97" s="495">
        <f t="shared" si="9"/>
        <v>9</v>
      </c>
      <c r="AK97" s="14"/>
      <c r="AL97" s="501">
        <v>4</v>
      </c>
      <c r="AM97" s="6">
        <v>4</v>
      </c>
      <c r="AN97" s="31">
        <v>6</v>
      </c>
      <c r="AO97" s="102">
        <v>6</v>
      </c>
      <c r="AP97" s="495">
        <f t="shared" si="10"/>
        <v>20</v>
      </c>
      <c r="AQ97" s="459"/>
      <c r="AR97" s="6">
        <v>6</v>
      </c>
      <c r="AS97" s="61">
        <v>7</v>
      </c>
      <c r="AT97" s="495">
        <f t="shared" si="11"/>
        <v>13</v>
      </c>
    </row>
    <row r="98" spans="1:46">
      <c r="B98" s="473">
        <v>3</v>
      </c>
      <c r="C98" s="102">
        <v>3</v>
      </c>
      <c r="D98" s="102">
        <v>3</v>
      </c>
      <c r="E98" s="102">
        <v>1</v>
      </c>
      <c r="F98" s="102">
        <v>1</v>
      </c>
      <c r="G98" s="6">
        <v>2</v>
      </c>
      <c r="H98" s="6">
        <v>4</v>
      </c>
      <c r="I98" s="6">
        <v>4</v>
      </c>
      <c r="J98" s="14">
        <v>2</v>
      </c>
      <c r="K98" s="129">
        <f t="shared" si="7"/>
        <v>23</v>
      </c>
      <c r="L98" s="14"/>
      <c r="M98" s="473">
        <v>4</v>
      </c>
      <c r="N98" s="6">
        <v>4</v>
      </c>
      <c r="O98" s="6">
        <v>7</v>
      </c>
      <c r="P98" s="6">
        <v>3</v>
      </c>
      <c r="Q98" s="6">
        <v>7</v>
      </c>
      <c r="R98" s="6">
        <v>7</v>
      </c>
      <c r="S98" s="6">
        <v>7</v>
      </c>
      <c r="T98" s="6">
        <v>4</v>
      </c>
      <c r="U98" s="14">
        <v>3</v>
      </c>
      <c r="V98" s="426">
        <f t="shared" si="6"/>
        <v>46</v>
      </c>
      <c r="W98" s="14"/>
      <c r="X98" s="31">
        <v>5</v>
      </c>
      <c r="Y98" s="6">
        <v>4</v>
      </c>
      <c r="Z98" s="31">
        <v>2</v>
      </c>
      <c r="AA98" s="6">
        <v>1</v>
      </c>
      <c r="AB98" s="102">
        <v>1</v>
      </c>
      <c r="AC98" s="495">
        <f t="shared" si="8"/>
        <v>13</v>
      </c>
      <c r="AD98" s="34"/>
      <c r="AE98" s="473">
        <v>1</v>
      </c>
      <c r="AF98" s="14">
        <v>1</v>
      </c>
      <c r="AG98" s="14">
        <v>1</v>
      </c>
      <c r="AH98" s="14">
        <v>1</v>
      </c>
      <c r="AI98" s="14">
        <v>4</v>
      </c>
      <c r="AJ98" s="495">
        <f t="shared" si="9"/>
        <v>8</v>
      </c>
      <c r="AK98" s="14"/>
      <c r="AL98" s="501">
        <v>3</v>
      </c>
      <c r="AM98" s="6">
        <v>2</v>
      </c>
      <c r="AN98" s="31">
        <v>1</v>
      </c>
      <c r="AO98" s="102">
        <v>1</v>
      </c>
      <c r="AP98" s="495">
        <f t="shared" si="10"/>
        <v>7</v>
      </c>
      <c r="AQ98" s="459"/>
      <c r="AR98" s="6">
        <v>4</v>
      </c>
      <c r="AS98" s="61">
        <v>4</v>
      </c>
      <c r="AT98" s="495">
        <f t="shared" si="11"/>
        <v>8</v>
      </c>
    </row>
    <row r="99" spans="1:46">
      <c r="B99" s="473">
        <v>6</v>
      </c>
      <c r="C99" s="102">
        <v>6</v>
      </c>
      <c r="D99" s="102">
        <v>2</v>
      </c>
      <c r="E99" s="102">
        <v>6</v>
      </c>
      <c r="F99" s="102">
        <v>3</v>
      </c>
      <c r="G99" s="6">
        <v>6</v>
      </c>
      <c r="H99" s="6">
        <v>6</v>
      </c>
      <c r="I99" s="6">
        <v>6</v>
      </c>
      <c r="J99" s="14">
        <v>6</v>
      </c>
      <c r="K99" s="129">
        <f t="shared" si="7"/>
        <v>47</v>
      </c>
      <c r="L99" s="14"/>
      <c r="M99" s="473">
        <v>6</v>
      </c>
      <c r="N99" s="6">
        <v>6</v>
      </c>
      <c r="O99" s="6">
        <v>6</v>
      </c>
      <c r="P99" s="6">
        <v>6</v>
      </c>
      <c r="Q99" s="6">
        <v>7</v>
      </c>
      <c r="R99" s="6">
        <v>7</v>
      </c>
      <c r="S99" s="6">
        <v>7</v>
      </c>
      <c r="T99" s="6">
        <v>6</v>
      </c>
      <c r="U99" s="14">
        <v>6</v>
      </c>
      <c r="V99" s="426">
        <f t="shared" si="6"/>
        <v>57</v>
      </c>
      <c r="W99" s="14"/>
      <c r="X99" s="31">
        <v>1</v>
      </c>
      <c r="Y99" s="6">
        <v>2</v>
      </c>
      <c r="Z99" s="31">
        <v>2</v>
      </c>
      <c r="AA99" s="6">
        <v>2</v>
      </c>
      <c r="AB99" s="102">
        <v>2</v>
      </c>
      <c r="AC99" s="495">
        <f t="shared" si="8"/>
        <v>9</v>
      </c>
      <c r="AD99" s="34"/>
      <c r="AE99" s="473">
        <v>4</v>
      </c>
      <c r="AF99" s="14">
        <v>2</v>
      </c>
      <c r="AG99" s="14">
        <v>2</v>
      </c>
      <c r="AH99" s="14">
        <v>1</v>
      </c>
      <c r="AI99" s="14">
        <v>2</v>
      </c>
      <c r="AJ99" s="495">
        <f t="shared" si="9"/>
        <v>11</v>
      </c>
      <c r="AK99" s="14"/>
      <c r="AL99" s="501">
        <v>5</v>
      </c>
      <c r="AM99" s="6">
        <v>4</v>
      </c>
      <c r="AN99" s="31">
        <v>4</v>
      </c>
      <c r="AO99" s="102">
        <v>6</v>
      </c>
      <c r="AP99" s="495">
        <f t="shared" si="10"/>
        <v>19</v>
      </c>
      <c r="AQ99" s="459"/>
      <c r="AR99" s="6">
        <v>3</v>
      </c>
      <c r="AS99" s="61">
        <v>3</v>
      </c>
      <c r="AT99" s="495">
        <f t="shared" si="11"/>
        <v>6</v>
      </c>
    </row>
    <row r="100" spans="1:46">
      <c r="B100" s="473">
        <v>3</v>
      </c>
      <c r="C100" s="102">
        <v>3</v>
      </c>
      <c r="D100" s="102">
        <v>4</v>
      </c>
      <c r="E100" s="102">
        <v>2</v>
      </c>
      <c r="F100" s="102">
        <v>2</v>
      </c>
      <c r="G100" s="14">
        <v>3</v>
      </c>
      <c r="H100" s="14">
        <v>2</v>
      </c>
      <c r="I100" s="14">
        <v>4</v>
      </c>
      <c r="J100" s="14">
        <v>3</v>
      </c>
      <c r="K100" s="129">
        <f t="shared" si="7"/>
        <v>26</v>
      </c>
      <c r="L100" s="14"/>
      <c r="M100" s="473">
        <v>2</v>
      </c>
      <c r="N100" s="14">
        <v>3</v>
      </c>
      <c r="O100" s="14">
        <v>4</v>
      </c>
      <c r="P100" s="14">
        <v>4</v>
      </c>
      <c r="Q100" s="14">
        <v>2</v>
      </c>
      <c r="R100" s="14">
        <v>5</v>
      </c>
      <c r="S100" s="14">
        <v>5</v>
      </c>
      <c r="T100" s="14">
        <v>2</v>
      </c>
      <c r="U100" s="14">
        <v>4</v>
      </c>
      <c r="V100" s="426">
        <f t="shared" si="6"/>
        <v>31</v>
      </c>
      <c r="W100" s="14"/>
      <c r="X100" s="31">
        <v>5</v>
      </c>
      <c r="Y100" s="14">
        <v>3</v>
      </c>
      <c r="Z100" s="31">
        <v>4</v>
      </c>
      <c r="AA100" s="14">
        <v>5</v>
      </c>
      <c r="AB100" s="102">
        <v>3</v>
      </c>
      <c r="AC100" s="495">
        <f t="shared" si="8"/>
        <v>20</v>
      </c>
      <c r="AD100" s="34"/>
      <c r="AE100" s="473">
        <v>2</v>
      </c>
      <c r="AF100" s="14">
        <v>5</v>
      </c>
      <c r="AG100" s="14">
        <v>6</v>
      </c>
      <c r="AH100" s="14">
        <v>6</v>
      </c>
      <c r="AI100" s="14">
        <v>7</v>
      </c>
      <c r="AJ100" s="495">
        <f t="shared" si="9"/>
        <v>26</v>
      </c>
      <c r="AK100" s="14"/>
      <c r="AL100" s="501">
        <v>3</v>
      </c>
      <c r="AM100" s="14">
        <v>1</v>
      </c>
      <c r="AN100" s="31">
        <v>3</v>
      </c>
      <c r="AO100" s="102">
        <v>4</v>
      </c>
      <c r="AP100" s="495">
        <f t="shared" si="10"/>
        <v>11</v>
      </c>
      <c r="AQ100" s="459"/>
      <c r="AR100" s="14">
        <v>2</v>
      </c>
      <c r="AS100" s="61">
        <v>2</v>
      </c>
      <c r="AT100" s="495">
        <f t="shared" si="11"/>
        <v>4</v>
      </c>
    </row>
    <row r="101" spans="1:46">
      <c r="B101" s="473">
        <v>5</v>
      </c>
      <c r="C101" s="102">
        <v>6</v>
      </c>
      <c r="D101" s="102">
        <v>6</v>
      </c>
      <c r="E101" s="102">
        <v>7</v>
      </c>
      <c r="F101" s="102">
        <v>3</v>
      </c>
      <c r="G101" s="14">
        <v>6</v>
      </c>
      <c r="H101" s="14">
        <v>5</v>
      </c>
      <c r="I101" s="14">
        <v>5</v>
      </c>
      <c r="J101" s="14">
        <v>3</v>
      </c>
      <c r="K101" s="129">
        <f t="shared" si="7"/>
        <v>46</v>
      </c>
      <c r="L101" s="14"/>
      <c r="M101" s="473">
        <v>5</v>
      </c>
      <c r="N101" s="14">
        <v>6</v>
      </c>
      <c r="O101" s="14">
        <v>7</v>
      </c>
      <c r="P101" s="14">
        <v>4</v>
      </c>
      <c r="Q101" s="14">
        <v>6</v>
      </c>
      <c r="R101" s="14">
        <v>7</v>
      </c>
      <c r="S101" s="14">
        <v>6</v>
      </c>
      <c r="T101" s="14">
        <v>6</v>
      </c>
      <c r="U101" s="14">
        <v>7</v>
      </c>
      <c r="V101" s="426">
        <f t="shared" si="6"/>
        <v>54</v>
      </c>
      <c r="W101" s="14"/>
      <c r="X101" s="31">
        <v>1</v>
      </c>
      <c r="Y101" s="14">
        <v>1</v>
      </c>
      <c r="Z101" s="31">
        <v>1</v>
      </c>
      <c r="AA101" s="14">
        <v>3</v>
      </c>
      <c r="AB101" s="102">
        <v>2</v>
      </c>
      <c r="AC101" s="495">
        <f t="shared" si="8"/>
        <v>8</v>
      </c>
      <c r="AD101" s="34"/>
      <c r="AE101" s="473">
        <v>4</v>
      </c>
      <c r="AF101" s="14">
        <v>4</v>
      </c>
      <c r="AG101" s="14">
        <v>1</v>
      </c>
      <c r="AH101" s="14">
        <v>2</v>
      </c>
      <c r="AI101" s="14">
        <v>2</v>
      </c>
      <c r="AJ101" s="495">
        <f t="shared" si="9"/>
        <v>13</v>
      </c>
      <c r="AK101" s="14"/>
      <c r="AL101" s="501">
        <v>7</v>
      </c>
      <c r="AM101" s="6">
        <v>5</v>
      </c>
      <c r="AN101" s="31">
        <v>3</v>
      </c>
      <c r="AO101" s="102">
        <v>5</v>
      </c>
      <c r="AP101" s="495">
        <f t="shared" si="10"/>
        <v>20</v>
      </c>
      <c r="AQ101" s="459"/>
      <c r="AR101" s="14">
        <v>2</v>
      </c>
      <c r="AS101" s="61">
        <v>1</v>
      </c>
      <c r="AT101" s="495">
        <f t="shared" si="11"/>
        <v>3</v>
      </c>
    </row>
    <row r="102" spans="1:46">
      <c r="B102" s="478">
        <v>3</v>
      </c>
      <c r="C102" s="102">
        <v>2</v>
      </c>
      <c r="D102" s="102">
        <v>4</v>
      </c>
      <c r="E102" s="102">
        <v>2</v>
      </c>
      <c r="F102" s="102">
        <v>1</v>
      </c>
      <c r="G102" s="120">
        <v>3</v>
      </c>
      <c r="H102" s="120">
        <v>2</v>
      </c>
      <c r="I102" s="120">
        <v>5</v>
      </c>
      <c r="J102" s="14">
        <v>4</v>
      </c>
      <c r="K102" s="129">
        <f t="shared" si="7"/>
        <v>26</v>
      </c>
      <c r="L102" s="14"/>
      <c r="M102" s="478">
        <v>2</v>
      </c>
      <c r="N102" s="120">
        <v>3</v>
      </c>
      <c r="O102" s="120">
        <v>5</v>
      </c>
      <c r="P102" s="120">
        <v>5</v>
      </c>
      <c r="Q102" s="120">
        <v>2</v>
      </c>
      <c r="R102" s="120">
        <v>3</v>
      </c>
      <c r="S102" s="120">
        <v>2</v>
      </c>
      <c r="T102" s="120">
        <v>4</v>
      </c>
      <c r="U102" s="14">
        <v>3</v>
      </c>
      <c r="V102" s="426">
        <f t="shared" si="6"/>
        <v>29</v>
      </c>
      <c r="W102" s="14"/>
      <c r="X102" s="31">
        <v>1</v>
      </c>
      <c r="Y102" s="120">
        <v>5</v>
      </c>
      <c r="Z102" s="31">
        <v>5</v>
      </c>
      <c r="AA102" s="120">
        <v>7</v>
      </c>
      <c r="AB102" s="102">
        <v>2</v>
      </c>
      <c r="AC102" s="495">
        <f t="shared" si="8"/>
        <v>20</v>
      </c>
      <c r="AD102" s="34"/>
      <c r="AE102" s="478">
        <v>5</v>
      </c>
      <c r="AF102" s="120">
        <v>5</v>
      </c>
      <c r="AG102" s="120">
        <v>4</v>
      </c>
      <c r="AH102" s="120">
        <v>2</v>
      </c>
      <c r="AI102" s="14">
        <v>6</v>
      </c>
      <c r="AJ102" s="495">
        <f t="shared" si="9"/>
        <v>22</v>
      </c>
      <c r="AK102" s="14"/>
      <c r="AL102" s="501">
        <v>3</v>
      </c>
      <c r="AM102" s="59">
        <v>1</v>
      </c>
      <c r="AN102" s="31">
        <v>1</v>
      </c>
      <c r="AO102" s="102">
        <v>4</v>
      </c>
      <c r="AP102" s="495">
        <f t="shared" si="10"/>
        <v>9</v>
      </c>
      <c r="AQ102" s="459"/>
      <c r="AR102" s="120">
        <v>2</v>
      </c>
      <c r="AS102" s="61">
        <v>3</v>
      </c>
      <c r="AT102" s="495">
        <f t="shared" si="11"/>
        <v>5</v>
      </c>
    </row>
    <row r="103" spans="1:46">
      <c r="B103" s="473">
        <v>5</v>
      </c>
      <c r="C103" s="102">
        <v>2</v>
      </c>
      <c r="D103" s="102">
        <v>3</v>
      </c>
      <c r="E103" s="102">
        <v>2</v>
      </c>
      <c r="F103" s="102">
        <v>2</v>
      </c>
      <c r="G103" s="6">
        <v>4</v>
      </c>
      <c r="H103" s="6">
        <v>5</v>
      </c>
      <c r="I103" s="6">
        <v>5</v>
      </c>
      <c r="J103" s="14">
        <v>6</v>
      </c>
      <c r="K103" s="129">
        <f t="shared" si="7"/>
        <v>34</v>
      </c>
      <c r="L103" s="14"/>
      <c r="M103" s="473">
        <v>4</v>
      </c>
      <c r="N103" s="6">
        <v>6</v>
      </c>
      <c r="O103" s="6">
        <v>7</v>
      </c>
      <c r="P103" s="6">
        <v>7</v>
      </c>
      <c r="Q103" s="6">
        <v>6</v>
      </c>
      <c r="R103" s="6">
        <v>7</v>
      </c>
      <c r="S103" s="6">
        <v>7</v>
      </c>
      <c r="T103" s="6">
        <v>6</v>
      </c>
      <c r="U103" s="14">
        <v>5</v>
      </c>
      <c r="V103" s="426">
        <f t="shared" si="6"/>
        <v>55</v>
      </c>
      <c r="W103" s="14"/>
      <c r="X103" s="31">
        <v>3</v>
      </c>
      <c r="Y103" s="6">
        <v>5</v>
      </c>
      <c r="Z103" s="31">
        <v>3</v>
      </c>
      <c r="AA103" s="6">
        <v>2</v>
      </c>
      <c r="AB103" s="102">
        <v>2</v>
      </c>
      <c r="AC103" s="495">
        <f t="shared" si="8"/>
        <v>15</v>
      </c>
      <c r="AD103" s="34"/>
      <c r="AE103" s="473">
        <v>3</v>
      </c>
      <c r="AF103" s="6">
        <v>3</v>
      </c>
      <c r="AG103" s="6">
        <v>3</v>
      </c>
      <c r="AH103" s="6">
        <v>2</v>
      </c>
      <c r="AI103" s="14">
        <v>4</v>
      </c>
      <c r="AJ103" s="495">
        <f t="shared" si="9"/>
        <v>15</v>
      </c>
      <c r="AK103" s="14"/>
      <c r="AL103" s="501">
        <v>3</v>
      </c>
      <c r="AM103" s="6">
        <v>3</v>
      </c>
      <c r="AN103" s="31">
        <v>2</v>
      </c>
      <c r="AO103" s="102">
        <v>4</v>
      </c>
      <c r="AP103" s="495">
        <f t="shared" si="10"/>
        <v>12</v>
      </c>
      <c r="AQ103" s="459"/>
      <c r="AR103" s="6">
        <v>3</v>
      </c>
      <c r="AS103" s="61">
        <v>3</v>
      </c>
      <c r="AT103" s="495">
        <f t="shared" si="11"/>
        <v>6</v>
      </c>
    </row>
    <row r="104" spans="1:46">
      <c r="B104" s="473">
        <v>4</v>
      </c>
      <c r="C104" s="102">
        <v>4</v>
      </c>
      <c r="D104" s="102">
        <v>3</v>
      </c>
      <c r="E104" s="102">
        <v>2</v>
      </c>
      <c r="F104" s="102">
        <v>3</v>
      </c>
      <c r="G104" s="6">
        <v>4</v>
      </c>
      <c r="H104" s="6">
        <v>3</v>
      </c>
      <c r="I104" s="6">
        <v>4</v>
      </c>
      <c r="J104" s="14">
        <v>4</v>
      </c>
      <c r="K104" s="129">
        <f t="shared" si="7"/>
        <v>31</v>
      </c>
      <c r="L104" s="14"/>
      <c r="M104" s="473">
        <v>3</v>
      </c>
      <c r="N104" s="6">
        <v>5</v>
      </c>
      <c r="O104" s="6">
        <v>6</v>
      </c>
      <c r="P104" s="6">
        <v>6</v>
      </c>
      <c r="Q104" s="6">
        <v>5</v>
      </c>
      <c r="R104" s="6">
        <v>4</v>
      </c>
      <c r="S104" s="6">
        <v>5</v>
      </c>
      <c r="T104" s="6">
        <v>2</v>
      </c>
      <c r="U104" s="14">
        <v>3</v>
      </c>
      <c r="V104" s="426">
        <f t="shared" si="6"/>
        <v>39</v>
      </c>
      <c r="W104" s="14"/>
      <c r="X104" s="31">
        <v>4</v>
      </c>
      <c r="Y104" s="6">
        <v>2</v>
      </c>
      <c r="Z104" s="31">
        <v>2</v>
      </c>
      <c r="AA104" s="6">
        <v>4</v>
      </c>
      <c r="AB104" s="102">
        <v>4</v>
      </c>
      <c r="AC104" s="495">
        <f t="shared" si="8"/>
        <v>16</v>
      </c>
      <c r="AD104" s="34"/>
      <c r="AE104" s="473">
        <v>5</v>
      </c>
      <c r="AF104" s="6">
        <v>4</v>
      </c>
      <c r="AG104" s="6">
        <v>4</v>
      </c>
      <c r="AH104" s="6">
        <v>4</v>
      </c>
      <c r="AI104" s="14">
        <v>3</v>
      </c>
      <c r="AJ104" s="495">
        <f t="shared" si="9"/>
        <v>20</v>
      </c>
      <c r="AK104" s="14"/>
      <c r="AL104" s="501">
        <v>2</v>
      </c>
      <c r="AM104" s="6">
        <v>3</v>
      </c>
      <c r="AN104" s="31">
        <v>3</v>
      </c>
      <c r="AO104" s="102">
        <v>4</v>
      </c>
      <c r="AP104" s="495">
        <f t="shared" si="10"/>
        <v>12</v>
      </c>
      <c r="AQ104" s="459"/>
      <c r="AR104" s="6">
        <v>3</v>
      </c>
      <c r="AS104" s="61">
        <v>4</v>
      </c>
      <c r="AT104" s="495">
        <f t="shared" si="11"/>
        <v>7</v>
      </c>
    </row>
    <row r="105" spans="1:46">
      <c r="B105" s="479">
        <v>3</v>
      </c>
      <c r="C105" s="468">
        <v>5</v>
      </c>
      <c r="D105" s="468">
        <v>4</v>
      </c>
      <c r="E105" s="468">
        <v>2</v>
      </c>
      <c r="F105" s="468">
        <v>2</v>
      </c>
      <c r="G105" s="469">
        <v>4</v>
      </c>
      <c r="H105" s="469">
        <v>2</v>
      </c>
      <c r="I105" s="469">
        <v>2</v>
      </c>
      <c r="J105" s="437">
        <v>3</v>
      </c>
      <c r="K105" s="467">
        <f t="shared" si="7"/>
        <v>27</v>
      </c>
      <c r="L105" s="14"/>
      <c r="M105" s="479">
        <v>2</v>
      </c>
      <c r="N105" s="469">
        <v>3</v>
      </c>
      <c r="O105" s="469">
        <v>4</v>
      </c>
      <c r="P105" s="469">
        <v>5</v>
      </c>
      <c r="Q105" s="469">
        <v>2</v>
      </c>
      <c r="R105" s="469">
        <v>3</v>
      </c>
      <c r="S105" s="469">
        <v>2</v>
      </c>
      <c r="T105" s="469">
        <v>4</v>
      </c>
      <c r="U105" s="437">
        <v>3</v>
      </c>
      <c r="V105" s="492">
        <f t="shared" si="6"/>
        <v>28</v>
      </c>
      <c r="W105" s="14"/>
      <c r="X105" s="468">
        <v>5</v>
      </c>
      <c r="Y105" s="469">
        <v>4</v>
      </c>
      <c r="Z105" s="468">
        <v>3</v>
      </c>
      <c r="AA105" s="469">
        <v>4</v>
      </c>
      <c r="AB105" s="468">
        <v>3</v>
      </c>
      <c r="AC105" s="496">
        <f t="shared" si="8"/>
        <v>19</v>
      </c>
      <c r="AD105" s="34"/>
      <c r="AE105" s="475">
        <v>6</v>
      </c>
      <c r="AF105" s="437">
        <v>5</v>
      </c>
      <c r="AG105" s="437">
        <v>6</v>
      </c>
      <c r="AH105" s="437">
        <v>4</v>
      </c>
      <c r="AI105" s="437">
        <v>4</v>
      </c>
      <c r="AJ105" s="496">
        <f t="shared" si="9"/>
        <v>25</v>
      </c>
      <c r="AK105" s="14"/>
      <c r="AL105" s="503">
        <v>3</v>
      </c>
      <c r="AM105" s="469">
        <v>3</v>
      </c>
      <c r="AN105" s="468">
        <v>2</v>
      </c>
      <c r="AO105" s="468">
        <v>3</v>
      </c>
      <c r="AP105" s="495">
        <f t="shared" si="10"/>
        <v>11</v>
      </c>
      <c r="AQ105" s="459"/>
      <c r="AR105" s="469">
        <v>4</v>
      </c>
      <c r="AS105" s="470">
        <v>5</v>
      </c>
      <c r="AT105" s="495">
        <f t="shared" si="11"/>
        <v>9</v>
      </c>
    </row>
    <row r="106" spans="1:46">
      <c r="A106" s="424" t="s">
        <v>160</v>
      </c>
      <c r="B106" s="490">
        <f>_xlfn.VAR.P(B6:B105)</f>
        <v>3.0219</v>
      </c>
      <c r="C106" s="443">
        <f>_xlfn.VAR.P(C6:C105)</f>
        <v>3.7810999999999999</v>
      </c>
      <c r="D106" s="443">
        <f t="shared" ref="D106:AS106" si="12">_xlfn.VAR.P(D6:D105)</f>
        <v>3.4979</v>
      </c>
      <c r="E106" s="443">
        <f t="shared" si="12"/>
        <v>3.9895999999999998</v>
      </c>
      <c r="F106" s="443">
        <f t="shared" si="12"/>
        <v>3.4864000000000002</v>
      </c>
      <c r="G106" s="443">
        <f t="shared" si="12"/>
        <v>3.0019</v>
      </c>
      <c r="H106" s="443">
        <f t="shared" si="12"/>
        <v>3.62</v>
      </c>
      <c r="I106" s="443">
        <f t="shared" si="12"/>
        <v>3.4138999999999999</v>
      </c>
      <c r="J106" s="444">
        <f>_xlfn.VAR.P(J6:J105)</f>
        <v>3.1659000000000002</v>
      </c>
      <c r="M106" s="490">
        <f t="shared" si="12"/>
        <v>3.73</v>
      </c>
      <c r="N106" s="443">
        <f t="shared" si="12"/>
        <v>2.52</v>
      </c>
      <c r="O106" s="443">
        <f t="shared" si="12"/>
        <v>1.8259000000000001</v>
      </c>
      <c r="P106" s="443">
        <f t="shared" si="12"/>
        <v>3.4218999999999999</v>
      </c>
      <c r="Q106" s="443">
        <f t="shared" si="12"/>
        <v>3.3378999999999999</v>
      </c>
      <c r="R106" s="443">
        <f t="shared" si="12"/>
        <v>2.7223999999999999</v>
      </c>
      <c r="S106" s="443">
        <f t="shared" si="12"/>
        <v>1.8250999999999999</v>
      </c>
      <c r="T106" s="443">
        <f t="shared" si="12"/>
        <v>3.7299000000000002</v>
      </c>
      <c r="U106" s="443">
        <f t="shared" si="12"/>
        <v>3.6896</v>
      </c>
      <c r="V106" s="16"/>
      <c r="W106" s="16"/>
      <c r="X106" s="443">
        <f t="shared" si="12"/>
        <v>3.2715999999999998</v>
      </c>
      <c r="Y106" s="443">
        <f t="shared" si="12"/>
        <v>1.9619</v>
      </c>
      <c r="Z106" s="443">
        <f t="shared" si="12"/>
        <v>2.2524000000000002</v>
      </c>
      <c r="AA106" s="443">
        <f t="shared" si="12"/>
        <v>4.2084000000000001</v>
      </c>
      <c r="AB106" s="443">
        <f t="shared" si="12"/>
        <v>1.5784</v>
      </c>
      <c r="AC106" s="16"/>
      <c r="AD106" s="16"/>
      <c r="AE106" s="490">
        <f t="shared" si="12"/>
        <v>2.7618999999999998</v>
      </c>
      <c r="AF106" s="443">
        <f t="shared" si="12"/>
        <v>2.6496</v>
      </c>
      <c r="AG106" s="443">
        <f t="shared" si="12"/>
        <v>3.2684000000000002</v>
      </c>
      <c r="AH106" s="443">
        <f t="shared" si="12"/>
        <v>3.1499000000000001</v>
      </c>
      <c r="AI106" s="443">
        <f t="shared" si="12"/>
        <v>3.4075000000000002</v>
      </c>
      <c r="AJ106" s="16"/>
      <c r="AK106" s="16"/>
      <c r="AL106" s="443">
        <f t="shared" si="12"/>
        <v>3.4824000000000002</v>
      </c>
      <c r="AM106" s="443">
        <f t="shared" si="12"/>
        <v>3.0779000000000001</v>
      </c>
      <c r="AN106" s="443">
        <f t="shared" si="12"/>
        <v>4.25</v>
      </c>
      <c r="AO106" s="443">
        <f t="shared" si="12"/>
        <v>3.4171</v>
      </c>
      <c r="AP106" s="498"/>
      <c r="AQ106" s="483"/>
      <c r="AR106" s="443">
        <f t="shared" si="12"/>
        <v>3.0144000000000002</v>
      </c>
      <c r="AS106" s="443">
        <f t="shared" si="12"/>
        <v>3.4611000000000001</v>
      </c>
    </row>
    <row r="109" spans="1:46">
      <c r="A109" s="432" t="s">
        <v>173</v>
      </c>
      <c r="B109" s="482">
        <f>SUM(B106:J106)</f>
        <v>30.9786</v>
      </c>
      <c r="C109" s="482">
        <f>SUM(M106:U106)</f>
        <v>26.802699999999998</v>
      </c>
      <c r="D109" s="482">
        <f>SUM(X106:AB106)</f>
        <v>13.272699999999999</v>
      </c>
      <c r="E109" s="482">
        <f>SUM(AE106:AI106)</f>
        <v>15.237300000000001</v>
      </c>
      <c r="F109" s="482">
        <f>SUM(AL106:AO106)</f>
        <v>14.227399999999999</v>
      </c>
      <c r="G109" s="482">
        <f>SUM(AR106:AS106)</f>
        <v>6.4755000000000003</v>
      </c>
    </row>
    <row r="110" spans="1:46">
      <c r="A110" s="485" t="s">
        <v>174</v>
      </c>
      <c r="B110" s="483">
        <f>_xlfn.VAR.P(K6:K105)</f>
        <v>163.4436</v>
      </c>
      <c r="C110" s="483">
        <f>_xlfn.VAR.P(V6:V105)</f>
        <v>145.0171</v>
      </c>
      <c r="D110" s="483">
        <f>_xlfn.VAR.P(AC6:AC105)</f>
        <v>25.605899999999998</v>
      </c>
      <c r="E110" s="483">
        <f>_xlfn.VAR.P(AJ6:AJ105)</f>
        <v>43.905099999999997</v>
      </c>
      <c r="F110" s="483">
        <f>_xlfn.VAR.P(AP6:AP105)</f>
        <v>27.412400000000002</v>
      </c>
      <c r="G110" s="483">
        <f>_xlfn.VAR.P(AT6:AT105)</f>
        <v>12.0299</v>
      </c>
    </row>
    <row r="111" spans="1:46">
      <c r="A111" s="485" t="s">
        <v>162</v>
      </c>
      <c r="B111" s="483">
        <v>9</v>
      </c>
      <c r="C111" s="483">
        <v>9</v>
      </c>
      <c r="D111" s="483">
        <v>5</v>
      </c>
      <c r="E111" s="483">
        <v>5</v>
      </c>
      <c r="F111" s="483">
        <v>4</v>
      </c>
      <c r="G111" s="483">
        <v>2</v>
      </c>
    </row>
    <row r="112" spans="1:46">
      <c r="A112" s="485" t="s">
        <v>163</v>
      </c>
      <c r="B112" s="483">
        <f t="shared" ref="B112:G112" si="13">B111-1</f>
        <v>8</v>
      </c>
      <c r="C112" s="483">
        <f t="shared" si="13"/>
        <v>8</v>
      </c>
      <c r="D112" s="483">
        <f t="shared" si="13"/>
        <v>4</v>
      </c>
      <c r="E112" s="483">
        <f t="shared" si="13"/>
        <v>4</v>
      </c>
      <c r="F112" s="483">
        <f t="shared" si="13"/>
        <v>3</v>
      </c>
      <c r="G112" s="483">
        <f t="shared" si="13"/>
        <v>1</v>
      </c>
    </row>
    <row r="113" spans="1:7">
      <c r="A113" s="486" t="s">
        <v>164</v>
      </c>
      <c r="B113" s="484">
        <f t="shared" ref="B113:G113" si="14">B111/B112</f>
        <v>1.125</v>
      </c>
      <c r="C113" s="484">
        <f t="shared" si="14"/>
        <v>1.125</v>
      </c>
      <c r="D113" s="484">
        <f t="shared" si="14"/>
        <v>1.25</v>
      </c>
      <c r="E113" s="484">
        <f t="shared" si="14"/>
        <v>1.25</v>
      </c>
      <c r="F113" s="484">
        <f t="shared" si="14"/>
        <v>1.3333333333333333</v>
      </c>
      <c r="G113" s="484">
        <f t="shared" si="14"/>
        <v>2</v>
      </c>
    </row>
    <row r="116" spans="1:7">
      <c r="A116" s="6"/>
      <c r="B116" s="297" t="s">
        <v>112</v>
      </c>
      <c r="C116" s="297" t="s">
        <v>123</v>
      </c>
      <c r="D116" s="297" t="s">
        <v>168</v>
      </c>
      <c r="E116" s="344" t="s">
        <v>140</v>
      </c>
      <c r="F116" s="344" t="s">
        <v>146</v>
      </c>
      <c r="G116" s="344" t="s">
        <v>169</v>
      </c>
    </row>
    <row r="117" spans="1:7">
      <c r="A117" s="507" t="s">
        <v>175</v>
      </c>
      <c r="B117" s="506">
        <f t="shared" ref="B117:G117" si="15">B113*(1-B109/B110)</f>
        <v>0.91177094116869672</v>
      </c>
      <c r="C117" s="506">
        <f t="shared" si="15"/>
        <v>0.91707253834203006</v>
      </c>
      <c r="D117" s="506">
        <f t="shared" si="15"/>
        <v>0.60206827332763158</v>
      </c>
      <c r="E117" s="506">
        <f t="shared" si="15"/>
        <v>0.81618650225144684</v>
      </c>
      <c r="F117" s="506">
        <f t="shared" si="15"/>
        <v>0.64131560899446971</v>
      </c>
      <c r="G117" s="506">
        <f t="shared" si="15"/>
        <v>0.92343244748501641</v>
      </c>
    </row>
    <row r="118" spans="1:7">
      <c r="A118" s="59"/>
      <c r="B118" s="59"/>
      <c r="C118" s="59"/>
      <c r="D118" s="59"/>
      <c r="E118" s="59"/>
      <c r="F118" s="59"/>
      <c r="G118" s="59"/>
    </row>
    <row r="119" spans="1:7">
      <c r="A119" s="59"/>
      <c r="B119" s="59"/>
      <c r="C119" s="59"/>
      <c r="D119" s="59"/>
      <c r="E119" s="59"/>
      <c r="F119" s="59"/>
      <c r="G119" s="59"/>
    </row>
    <row r="120" spans="1:7">
      <c r="A120" s="59"/>
      <c r="B120" s="59"/>
      <c r="C120" s="59"/>
      <c r="D120" s="59"/>
      <c r="E120" s="59"/>
      <c r="F120" s="59"/>
      <c r="G120" s="59"/>
    </row>
    <row r="121" spans="1:7">
      <c r="A121" s="59"/>
      <c r="B121" s="59"/>
      <c r="C121" s="59"/>
      <c r="D121" s="59"/>
      <c r="E121" s="59"/>
      <c r="F121" s="59"/>
      <c r="G121" s="59"/>
    </row>
  </sheetData>
  <mergeCells count="6">
    <mergeCell ref="AR4:AS4"/>
    <mergeCell ref="X4:AB4"/>
    <mergeCell ref="M4:U4"/>
    <mergeCell ref="B4:J4"/>
    <mergeCell ref="AE4:AI4"/>
    <mergeCell ref="AL4:AO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01C68-E361-444A-BCAA-AEA41E2938FE}">
  <dimension ref="B3:H108"/>
  <sheetViews>
    <sheetView topLeftCell="A87" workbookViewId="0">
      <selection activeCell="J105" sqref="J105"/>
    </sheetView>
  </sheetViews>
  <sheetFormatPr defaultColWidth="11.42578125" defaultRowHeight="12.95"/>
  <cols>
    <col min="2" max="2" width="11.85546875" customWidth="1"/>
  </cols>
  <sheetData>
    <row r="3" spans="2:8">
      <c r="B3" s="563" t="s">
        <v>176</v>
      </c>
      <c r="C3" s="563"/>
      <c r="D3" s="563"/>
      <c r="E3" s="563"/>
      <c r="F3" s="563"/>
      <c r="G3" s="563"/>
      <c r="H3" s="563"/>
    </row>
    <row r="4" spans="2:8">
      <c r="B4" s="454" t="s">
        <v>177</v>
      </c>
      <c r="C4" s="455" t="s">
        <v>112</v>
      </c>
      <c r="D4" s="456" t="s">
        <v>123</v>
      </c>
      <c r="E4" s="456" t="s">
        <v>168</v>
      </c>
      <c r="F4" s="456" t="s">
        <v>140</v>
      </c>
      <c r="G4" s="456" t="s">
        <v>146</v>
      </c>
      <c r="H4" s="457" t="s">
        <v>169</v>
      </c>
    </row>
    <row r="5" spans="2:8">
      <c r="B5" s="365">
        <v>4.7</v>
      </c>
      <c r="C5" s="366">
        <v>4.666666666666667</v>
      </c>
      <c r="D5" s="367">
        <v>6.1111111111111107</v>
      </c>
      <c r="E5" s="368">
        <v>2.2000000000000002</v>
      </c>
      <c r="F5" s="366">
        <v>3.4</v>
      </c>
      <c r="G5" s="366">
        <v>7</v>
      </c>
      <c r="H5" s="369">
        <v>7</v>
      </c>
    </row>
    <row r="6" spans="2:8">
      <c r="B6" s="370">
        <v>5.65</v>
      </c>
      <c r="C6" s="36">
        <v>6.1111111111111107</v>
      </c>
      <c r="D6" s="265">
        <v>4.5555555555555554</v>
      </c>
      <c r="E6" s="36">
        <v>2</v>
      </c>
      <c r="F6" s="36">
        <v>2.2000000000000002</v>
      </c>
      <c r="G6" s="36">
        <v>5.75</v>
      </c>
      <c r="H6" s="371">
        <v>6</v>
      </c>
    </row>
    <row r="7" spans="2:8">
      <c r="B7" s="370">
        <v>5.8</v>
      </c>
      <c r="C7" s="36">
        <v>4.4444444444444446</v>
      </c>
      <c r="D7" s="265">
        <v>5.2222222222222223</v>
      </c>
      <c r="E7" s="36">
        <v>3.2</v>
      </c>
      <c r="F7" s="36">
        <v>3.4</v>
      </c>
      <c r="G7" s="36">
        <v>4.75</v>
      </c>
      <c r="H7" s="371">
        <v>6.5</v>
      </c>
    </row>
    <row r="8" spans="2:8">
      <c r="B8" s="370">
        <v>4.5999999999999996</v>
      </c>
      <c r="C8" s="36">
        <v>3.8888888888888888</v>
      </c>
      <c r="D8" s="265">
        <v>5</v>
      </c>
      <c r="E8" s="36">
        <v>2.6</v>
      </c>
      <c r="F8" s="36">
        <v>4.2</v>
      </c>
      <c r="G8" s="36">
        <v>5</v>
      </c>
      <c r="H8" s="371">
        <v>6.5</v>
      </c>
    </row>
    <row r="9" spans="2:8">
      <c r="B9" s="372">
        <v>5.15</v>
      </c>
      <c r="C9" s="36">
        <v>4.2222222222222223</v>
      </c>
      <c r="D9" s="265">
        <v>5.1111111111111107</v>
      </c>
      <c r="E9" s="36">
        <v>3</v>
      </c>
      <c r="F9" s="36">
        <v>2.6</v>
      </c>
      <c r="G9" s="36">
        <v>5</v>
      </c>
      <c r="H9" s="371">
        <v>6</v>
      </c>
    </row>
    <row r="10" spans="2:8">
      <c r="B10" s="372">
        <v>5</v>
      </c>
      <c r="C10" s="36">
        <v>4.7777777777777777</v>
      </c>
      <c r="D10" s="265">
        <v>5</v>
      </c>
      <c r="E10" s="36">
        <v>3.2</v>
      </c>
      <c r="F10" s="36">
        <v>4.4000000000000004</v>
      </c>
      <c r="G10" s="36">
        <v>5.25</v>
      </c>
      <c r="H10" s="371">
        <v>7</v>
      </c>
    </row>
    <row r="11" spans="2:8">
      <c r="B11" s="372">
        <v>5</v>
      </c>
      <c r="C11" s="36">
        <v>3.2222222222222223</v>
      </c>
      <c r="D11" s="265">
        <v>4.4444444444444446</v>
      </c>
      <c r="E11" s="36">
        <v>2.8</v>
      </c>
      <c r="F11" s="36">
        <v>4.4000000000000004</v>
      </c>
      <c r="G11" s="36">
        <v>3.5</v>
      </c>
      <c r="H11" s="371">
        <v>7</v>
      </c>
    </row>
    <row r="12" spans="2:8">
      <c r="B12" s="372">
        <v>4.6500000000000004</v>
      </c>
      <c r="C12" s="36">
        <v>3.3333333333333335</v>
      </c>
      <c r="D12" s="265">
        <v>4.333333333333333</v>
      </c>
      <c r="E12" s="36">
        <v>3.2</v>
      </c>
      <c r="F12" s="36">
        <v>5.8</v>
      </c>
      <c r="G12" s="36">
        <v>5</v>
      </c>
      <c r="H12" s="371">
        <v>4.5</v>
      </c>
    </row>
    <row r="13" spans="2:8">
      <c r="B13" s="372">
        <v>5.35</v>
      </c>
      <c r="C13" s="36">
        <v>6.1111111111111107</v>
      </c>
      <c r="D13" s="265">
        <v>3.1111111111111112</v>
      </c>
      <c r="E13" s="36">
        <v>2.2000000000000002</v>
      </c>
      <c r="F13" s="36">
        <v>2.2000000000000002</v>
      </c>
      <c r="G13" s="36">
        <v>3.25</v>
      </c>
      <c r="H13" s="371">
        <v>6</v>
      </c>
    </row>
    <row r="14" spans="2:8">
      <c r="B14" s="372">
        <v>4.25</v>
      </c>
      <c r="C14" s="36">
        <v>4</v>
      </c>
      <c r="D14" s="265">
        <v>5.666666666666667</v>
      </c>
      <c r="E14" s="36">
        <v>2</v>
      </c>
      <c r="F14" s="36">
        <v>2.4</v>
      </c>
      <c r="G14" s="452">
        <v>4.75</v>
      </c>
      <c r="H14" s="371">
        <v>5.5</v>
      </c>
    </row>
    <row r="15" spans="2:8">
      <c r="B15" s="99">
        <v>4.8499999999999996</v>
      </c>
      <c r="C15" s="104">
        <v>2.3333333333333335</v>
      </c>
      <c r="D15" s="266">
        <v>5</v>
      </c>
      <c r="E15" s="104">
        <v>1.8</v>
      </c>
      <c r="F15" s="104">
        <v>5</v>
      </c>
      <c r="G15" s="36">
        <v>4.75</v>
      </c>
      <c r="H15" s="373">
        <v>6</v>
      </c>
    </row>
    <row r="16" spans="2:8">
      <c r="B16" s="372">
        <v>5.35</v>
      </c>
      <c r="C16" s="36">
        <v>5</v>
      </c>
      <c r="D16" s="265">
        <v>5.8888888888888893</v>
      </c>
      <c r="E16" s="36">
        <v>1.8</v>
      </c>
      <c r="F16" s="36">
        <v>3.2</v>
      </c>
      <c r="G16" s="36">
        <v>5.75</v>
      </c>
      <c r="H16" s="371">
        <v>6</v>
      </c>
    </row>
    <row r="17" spans="2:8">
      <c r="B17" s="372">
        <v>4.9000000000000004</v>
      </c>
      <c r="C17" s="36">
        <v>3.8888888888888888</v>
      </c>
      <c r="D17" s="265">
        <v>4.7777777777777777</v>
      </c>
      <c r="E17" s="36">
        <v>4.8</v>
      </c>
      <c r="F17" s="36">
        <v>5.4</v>
      </c>
      <c r="G17" s="36">
        <v>3</v>
      </c>
      <c r="H17" s="371">
        <v>7</v>
      </c>
    </row>
    <row r="18" spans="2:8">
      <c r="B18" s="372">
        <v>5.3</v>
      </c>
      <c r="C18" s="36">
        <v>4.333333333333333</v>
      </c>
      <c r="D18" s="265">
        <v>5.8888888888888893</v>
      </c>
      <c r="E18" s="36">
        <v>1.4</v>
      </c>
      <c r="F18" s="36">
        <v>3.2</v>
      </c>
      <c r="G18" s="36">
        <v>3.5</v>
      </c>
      <c r="H18" s="371">
        <v>6.5</v>
      </c>
    </row>
    <row r="19" spans="2:8">
      <c r="B19" s="372">
        <v>5</v>
      </c>
      <c r="C19" s="36">
        <v>4.1111111111111107</v>
      </c>
      <c r="D19" s="265">
        <v>5.7777777777777777</v>
      </c>
      <c r="E19" s="36">
        <v>2.8</v>
      </c>
      <c r="F19" s="36">
        <v>4.8</v>
      </c>
      <c r="G19" s="36">
        <v>4.25</v>
      </c>
      <c r="H19" s="371">
        <v>6</v>
      </c>
    </row>
    <row r="20" spans="2:8">
      <c r="B20" s="372">
        <v>5.4</v>
      </c>
      <c r="C20" s="36">
        <v>4.4444444444444446</v>
      </c>
      <c r="D20" s="265">
        <v>6.2222222222222223</v>
      </c>
      <c r="E20" s="36">
        <v>1.4</v>
      </c>
      <c r="F20" s="36">
        <v>2.4</v>
      </c>
      <c r="G20" s="36">
        <v>4.5</v>
      </c>
      <c r="H20" s="371">
        <v>7</v>
      </c>
    </row>
    <row r="21" spans="2:8">
      <c r="B21" s="372">
        <v>3.05</v>
      </c>
      <c r="C21" s="36">
        <v>3.1111111111111112</v>
      </c>
      <c r="D21" s="265">
        <v>3.1111111111111112</v>
      </c>
      <c r="E21" s="36">
        <v>4.2</v>
      </c>
      <c r="F21" s="36">
        <v>5.4</v>
      </c>
      <c r="G21" s="36">
        <v>4.5</v>
      </c>
      <c r="H21" s="371">
        <v>6</v>
      </c>
    </row>
    <row r="22" spans="2:8">
      <c r="B22" s="372">
        <v>5.7</v>
      </c>
      <c r="C22" s="36">
        <v>4.7777777777777777</v>
      </c>
      <c r="D22" s="265">
        <v>6.2222222222222223</v>
      </c>
      <c r="E22" s="36">
        <v>1</v>
      </c>
      <c r="F22" s="36">
        <v>4.4000000000000004</v>
      </c>
      <c r="G22" s="36">
        <v>6.5</v>
      </c>
      <c r="H22" s="371">
        <v>6.5</v>
      </c>
    </row>
    <row r="23" spans="2:8">
      <c r="B23" s="372">
        <v>5.85</v>
      </c>
      <c r="C23" s="36">
        <v>4.2222222222222223</v>
      </c>
      <c r="D23" s="265">
        <v>5.666666666666667</v>
      </c>
      <c r="E23" s="36">
        <v>1.4</v>
      </c>
      <c r="F23" s="36">
        <v>3.8</v>
      </c>
      <c r="G23" s="36">
        <v>4.5</v>
      </c>
      <c r="H23" s="371">
        <v>7</v>
      </c>
    </row>
    <row r="24" spans="2:8">
      <c r="B24" s="396">
        <v>6</v>
      </c>
      <c r="C24" s="397">
        <v>4.4444444444444446</v>
      </c>
      <c r="D24" s="398">
        <v>4.7777777777777777</v>
      </c>
      <c r="E24" s="397">
        <v>4</v>
      </c>
      <c r="F24" s="397">
        <v>4.2</v>
      </c>
      <c r="G24" s="397">
        <v>4.75</v>
      </c>
      <c r="H24" s="399">
        <v>4</v>
      </c>
    </row>
    <row r="25" spans="2:8">
      <c r="B25" s="400">
        <v>4.8</v>
      </c>
      <c r="C25" s="401">
        <v>3.7777777777777777</v>
      </c>
      <c r="D25" s="402">
        <v>5.2222222222222223</v>
      </c>
      <c r="E25" s="401">
        <v>2.4</v>
      </c>
      <c r="F25" s="401">
        <v>2.8</v>
      </c>
      <c r="G25" s="401">
        <v>4</v>
      </c>
      <c r="H25" s="403">
        <v>6</v>
      </c>
    </row>
    <row r="26" spans="2:8">
      <c r="B26" s="374">
        <v>5.55</v>
      </c>
      <c r="C26" s="48">
        <v>6.4444444444444446</v>
      </c>
      <c r="D26" s="268">
        <v>6.333333333333333</v>
      </c>
      <c r="E26" s="48">
        <v>2.2000000000000002</v>
      </c>
      <c r="F26" s="48">
        <v>2.6</v>
      </c>
      <c r="G26" s="48">
        <v>6</v>
      </c>
      <c r="H26" s="114">
        <v>7</v>
      </c>
    </row>
    <row r="27" spans="2:8">
      <c r="B27" s="374">
        <v>4.2</v>
      </c>
      <c r="C27" s="48">
        <v>4.333333333333333</v>
      </c>
      <c r="D27" s="268">
        <v>4.5555555555555554</v>
      </c>
      <c r="E27" s="48">
        <v>3.6</v>
      </c>
      <c r="F27" s="48">
        <v>3</v>
      </c>
      <c r="G27" s="48">
        <v>3.25</v>
      </c>
      <c r="H27" s="114">
        <v>5.5</v>
      </c>
    </row>
    <row r="28" spans="2:8">
      <c r="B28" s="374">
        <v>4.95</v>
      </c>
      <c r="C28" s="48">
        <v>5.666666666666667</v>
      </c>
      <c r="D28" s="268">
        <v>6.2222222222222223</v>
      </c>
      <c r="E28" s="48">
        <v>1.8</v>
      </c>
      <c r="F28" s="48">
        <v>3</v>
      </c>
      <c r="G28" s="48">
        <v>5</v>
      </c>
      <c r="H28" s="114">
        <v>6</v>
      </c>
    </row>
    <row r="29" spans="2:8">
      <c r="B29" s="374">
        <v>6.45</v>
      </c>
      <c r="C29" s="48">
        <v>6.666666666666667</v>
      </c>
      <c r="D29" s="268">
        <v>6.8888888888888893</v>
      </c>
      <c r="E29" s="48">
        <v>2.2000000000000002</v>
      </c>
      <c r="F29" s="48">
        <v>1.6</v>
      </c>
      <c r="G29" s="48">
        <v>5.25</v>
      </c>
      <c r="H29" s="114">
        <v>7</v>
      </c>
    </row>
    <row r="30" spans="2:8">
      <c r="B30" s="374">
        <v>6.4</v>
      </c>
      <c r="C30" s="48">
        <v>2.7777777777777777</v>
      </c>
      <c r="D30" s="268">
        <v>4.2222222222222223</v>
      </c>
      <c r="E30" s="48">
        <v>4.8</v>
      </c>
      <c r="F30" s="243">
        <v>6.2</v>
      </c>
      <c r="G30" s="48">
        <v>4</v>
      </c>
      <c r="H30" s="114">
        <v>7</v>
      </c>
    </row>
    <row r="31" spans="2:8">
      <c r="B31" s="374">
        <v>6.55</v>
      </c>
      <c r="C31" s="48">
        <v>5.333333333333333</v>
      </c>
      <c r="D31" s="268">
        <v>6.1111111111111107</v>
      </c>
      <c r="E31" s="48">
        <v>2.8</v>
      </c>
      <c r="F31" s="48">
        <v>3.4</v>
      </c>
      <c r="G31" s="48">
        <v>2.75</v>
      </c>
      <c r="H31" s="114">
        <v>7</v>
      </c>
    </row>
    <row r="32" spans="2:8">
      <c r="B32" s="374">
        <v>6.7</v>
      </c>
      <c r="C32" s="48">
        <v>5.8888888888888893</v>
      </c>
      <c r="D32" s="268">
        <v>6.5555555555555554</v>
      </c>
      <c r="E32" s="48">
        <v>1.6</v>
      </c>
      <c r="F32" s="48">
        <v>1.8</v>
      </c>
      <c r="G32" s="48">
        <v>4.5</v>
      </c>
      <c r="H32" s="114">
        <v>7</v>
      </c>
    </row>
    <row r="33" spans="2:8">
      <c r="B33" s="374">
        <v>5.25</v>
      </c>
      <c r="C33" s="48">
        <v>5</v>
      </c>
      <c r="D33" s="268">
        <v>5.1111111111111107</v>
      </c>
      <c r="E33" s="48">
        <v>2</v>
      </c>
      <c r="F33" s="48">
        <v>2.2000000000000002</v>
      </c>
      <c r="G33" s="48">
        <v>4.25</v>
      </c>
      <c r="H33" s="114">
        <v>6</v>
      </c>
    </row>
    <row r="34" spans="2:8">
      <c r="B34" s="374">
        <v>5.25</v>
      </c>
      <c r="C34" s="48">
        <v>5.7777777777777777</v>
      </c>
      <c r="D34" s="268">
        <v>6.5555555555555554</v>
      </c>
      <c r="E34" s="48">
        <v>1.4</v>
      </c>
      <c r="F34" s="48">
        <v>2.8</v>
      </c>
      <c r="G34" s="453">
        <v>6.75</v>
      </c>
      <c r="H34" s="114">
        <v>7</v>
      </c>
    </row>
    <row r="35" spans="2:8">
      <c r="B35" s="375">
        <v>5.65</v>
      </c>
      <c r="C35" s="110">
        <v>4.1111111111111107</v>
      </c>
      <c r="D35" s="269">
        <v>6</v>
      </c>
      <c r="E35" s="110">
        <v>1.6</v>
      </c>
      <c r="F35" s="110">
        <v>3.8</v>
      </c>
      <c r="G35" s="48">
        <v>5</v>
      </c>
      <c r="H35" s="113">
        <v>6</v>
      </c>
    </row>
    <row r="36" spans="2:8">
      <c r="B36" s="374">
        <v>6</v>
      </c>
      <c r="C36" s="48">
        <v>6.4444444444444446</v>
      </c>
      <c r="D36" s="268">
        <v>6.8888888888888893</v>
      </c>
      <c r="E36" s="48">
        <v>1</v>
      </c>
      <c r="F36" s="48">
        <v>3</v>
      </c>
      <c r="G36" s="48">
        <v>6.5</v>
      </c>
      <c r="H36" s="114">
        <v>7</v>
      </c>
    </row>
    <row r="37" spans="2:8">
      <c r="B37" s="374">
        <v>6.1</v>
      </c>
      <c r="C37" s="48">
        <v>5.1111111111111107</v>
      </c>
      <c r="D37" s="268">
        <v>5.7777777777777777</v>
      </c>
      <c r="E37" s="48">
        <v>2.6</v>
      </c>
      <c r="F37" s="48">
        <v>1.8</v>
      </c>
      <c r="G37" s="48">
        <v>3.5</v>
      </c>
      <c r="H37" s="114">
        <v>6</v>
      </c>
    </row>
    <row r="38" spans="2:8">
      <c r="B38" s="374">
        <v>4.9000000000000004</v>
      </c>
      <c r="C38" s="48">
        <v>4.1111111111111107</v>
      </c>
      <c r="D38" s="268">
        <v>4.7777777777777777</v>
      </c>
      <c r="E38" s="48">
        <v>3</v>
      </c>
      <c r="F38" s="48">
        <v>4.2</v>
      </c>
      <c r="G38" s="48">
        <v>3.5</v>
      </c>
      <c r="H38" s="114">
        <v>6</v>
      </c>
    </row>
    <row r="39" spans="2:8">
      <c r="B39" s="374">
        <v>6.2</v>
      </c>
      <c r="C39" s="48">
        <v>5.7777777777777777</v>
      </c>
      <c r="D39" s="268">
        <v>6.666666666666667</v>
      </c>
      <c r="E39" s="48">
        <v>1.2</v>
      </c>
      <c r="F39" s="48">
        <v>2.2000000000000002</v>
      </c>
      <c r="G39" s="48">
        <v>5.5</v>
      </c>
      <c r="H39" s="114">
        <v>7</v>
      </c>
    </row>
    <row r="40" spans="2:8">
      <c r="B40" s="374">
        <v>5.35</v>
      </c>
      <c r="C40" s="48">
        <v>4.666666666666667</v>
      </c>
      <c r="D40" s="268">
        <v>4.7777777777777777</v>
      </c>
      <c r="E40" s="48">
        <v>2.8</v>
      </c>
      <c r="F40" s="48">
        <v>3</v>
      </c>
      <c r="G40" s="48">
        <v>4.25</v>
      </c>
      <c r="H40" s="114">
        <v>6</v>
      </c>
    </row>
    <row r="41" spans="2:8">
      <c r="B41" s="374">
        <v>6.35</v>
      </c>
      <c r="C41" s="48">
        <v>6.5555555555555554</v>
      </c>
      <c r="D41" s="268">
        <v>6.7777777777777777</v>
      </c>
      <c r="E41" s="48">
        <v>1</v>
      </c>
      <c r="F41" s="48">
        <v>1.6</v>
      </c>
      <c r="G41" s="48">
        <v>6.75</v>
      </c>
      <c r="H41" s="114">
        <v>7</v>
      </c>
    </row>
    <row r="42" spans="2:8">
      <c r="B42" s="374">
        <v>6.95</v>
      </c>
      <c r="C42" s="48">
        <v>6.333333333333333</v>
      </c>
      <c r="D42" s="268">
        <v>7</v>
      </c>
      <c r="E42" s="48">
        <v>2</v>
      </c>
      <c r="F42" s="48">
        <v>1.6</v>
      </c>
      <c r="G42" s="48">
        <v>3.75</v>
      </c>
      <c r="H42" s="114">
        <v>7</v>
      </c>
    </row>
    <row r="43" spans="2:8">
      <c r="B43" s="374">
        <v>6.1</v>
      </c>
      <c r="C43" s="48">
        <v>3.3333333333333335</v>
      </c>
      <c r="D43" s="268">
        <v>4.8888888888888893</v>
      </c>
      <c r="E43" s="48">
        <v>2.8</v>
      </c>
      <c r="F43" s="48">
        <v>3</v>
      </c>
      <c r="G43" s="48">
        <v>4.5</v>
      </c>
      <c r="H43" s="114">
        <v>4.5</v>
      </c>
    </row>
    <row r="44" spans="2:8">
      <c r="B44" s="404">
        <v>5.85</v>
      </c>
      <c r="C44" s="405">
        <v>6.4444444444444446</v>
      </c>
      <c r="D44" s="406">
        <v>6.8888888888888893</v>
      </c>
      <c r="E44" s="405">
        <v>1</v>
      </c>
      <c r="F44" s="405">
        <v>1.6</v>
      </c>
      <c r="G44" s="405">
        <v>6.5</v>
      </c>
      <c r="H44" s="407">
        <v>7</v>
      </c>
    </row>
    <row r="45" spans="2:8">
      <c r="B45" s="408">
        <v>3.4</v>
      </c>
      <c r="C45" s="409">
        <v>3.5555555555555554</v>
      </c>
      <c r="D45" s="410">
        <v>5</v>
      </c>
      <c r="E45" s="409">
        <v>3.8</v>
      </c>
      <c r="F45" s="409">
        <v>5</v>
      </c>
      <c r="G45" s="409">
        <v>3.75</v>
      </c>
      <c r="H45" s="411">
        <v>5.5</v>
      </c>
    </row>
    <row r="46" spans="2:8">
      <c r="B46" s="377">
        <v>2</v>
      </c>
      <c r="C46" s="49">
        <v>3.7777777777777777</v>
      </c>
      <c r="D46" s="271">
        <v>5.666666666666667</v>
      </c>
      <c r="E46" s="49">
        <v>2.8</v>
      </c>
      <c r="F46" s="49">
        <v>1.6</v>
      </c>
      <c r="G46" s="49">
        <v>3.75</v>
      </c>
      <c r="H46" s="376">
        <v>6</v>
      </c>
    </row>
    <row r="47" spans="2:8">
      <c r="B47" s="377">
        <v>4.95</v>
      </c>
      <c r="C47" s="49">
        <v>3.1111111111111112</v>
      </c>
      <c r="D47" s="271">
        <v>4</v>
      </c>
      <c r="E47" s="49">
        <v>4.2</v>
      </c>
      <c r="F47" s="49">
        <v>5.6</v>
      </c>
      <c r="G47" s="49">
        <v>1.75</v>
      </c>
      <c r="H47" s="376">
        <v>6</v>
      </c>
    </row>
    <row r="48" spans="2:8">
      <c r="B48" s="377">
        <v>1</v>
      </c>
      <c r="C48" s="49">
        <v>1</v>
      </c>
      <c r="D48" s="271">
        <v>1.5555555555555556</v>
      </c>
      <c r="E48" s="49">
        <v>3.6</v>
      </c>
      <c r="F48" s="49">
        <v>6.4</v>
      </c>
      <c r="G48" s="49">
        <v>2.25</v>
      </c>
      <c r="H48" s="376">
        <v>4</v>
      </c>
    </row>
    <row r="49" spans="2:8">
      <c r="B49" s="377">
        <v>1</v>
      </c>
      <c r="C49" s="49">
        <v>3.3333333333333335</v>
      </c>
      <c r="D49" s="271">
        <v>4.2222222222222223</v>
      </c>
      <c r="E49" s="49">
        <v>3.2</v>
      </c>
      <c r="F49" s="49">
        <v>4.5999999999999996</v>
      </c>
      <c r="G49" s="49">
        <v>3.5</v>
      </c>
      <c r="H49" s="376">
        <v>6</v>
      </c>
    </row>
    <row r="50" spans="2:8">
      <c r="B50" s="377">
        <v>1</v>
      </c>
      <c r="C50" s="49">
        <v>1</v>
      </c>
      <c r="D50" s="271">
        <v>1.5555555555555556</v>
      </c>
      <c r="E50" s="49">
        <v>3</v>
      </c>
      <c r="F50" s="49">
        <v>5.8</v>
      </c>
      <c r="G50" s="49">
        <v>3.25</v>
      </c>
      <c r="H50" s="376">
        <v>7</v>
      </c>
    </row>
    <row r="51" spans="2:8">
      <c r="B51" s="377">
        <v>1.35</v>
      </c>
      <c r="C51" s="49">
        <v>1</v>
      </c>
      <c r="D51" s="271">
        <v>2.6666666666666665</v>
      </c>
      <c r="E51" s="49">
        <v>3.6</v>
      </c>
      <c r="F51" s="49">
        <v>5.8</v>
      </c>
      <c r="G51" s="49">
        <v>1.5</v>
      </c>
      <c r="H51" s="376">
        <v>7</v>
      </c>
    </row>
    <row r="52" spans="2:8">
      <c r="B52" s="377">
        <v>2.35</v>
      </c>
      <c r="C52" s="49">
        <v>3.1111111111111112</v>
      </c>
      <c r="D52" s="271">
        <v>4</v>
      </c>
      <c r="E52" s="49">
        <v>4.8</v>
      </c>
      <c r="F52" s="49">
        <v>4.4000000000000004</v>
      </c>
      <c r="G52" s="49">
        <v>2.75</v>
      </c>
      <c r="H52" s="376">
        <v>6.5</v>
      </c>
    </row>
    <row r="53" spans="2:8">
      <c r="B53" s="377">
        <v>1</v>
      </c>
      <c r="C53" s="49">
        <v>1.6666666666666667</v>
      </c>
      <c r="D53" s="271">
        <v>2.1111111111111112</v>
      </c>
      <c r="E53" s="49">
        <v>5</v>
      </c>
      <c r="F53" s="49">
        <v>4</v>
      </c>
      <c r="G53" s="49">
        <v>1.25</v>
      </c>
      <c r="H53" s="376">
        <v>5.5</v>
      </c>
    </row>
    <row r="54" spans="2:8">
      <c r="B54" s="377">
        <v>1.45</v>
      </c>
      <c r="C54" s="125">
        <v>1.5555555555555556</v>
      </c>
      <c r="D54" s="271">
        <v>2.1111111111111112</v>
      </c>
      <c r="E54" s="49">
        <v>4.4000000000000004</v>
      </c>
      <c r="F54" s="49">
        <v>4.2</v>
      </c>
      <c r="G54" s="125">
        <v>2.75</v>
      </c>
      <c r="H54" s="376">
        <v>6</v>
      </c>
    </row>
    <row r="55" spans="2:8">
      <c r="B55" s="378">
        <v>3.75</v>
      </c>
      <c r="C55" s="49">
        <v>2.6666666666666665</v>
      </c>
      <c r="D55" s="272">
        <v>5</v>
      </c>
      <c r="E55" s="235">
        <v>2.2000000000000002</v>
      </c>
      <c r="F55" s="235">
        <v>3.4</v>
      </c>
      <c r="G55" s="49">
        <v>3.25</v>
      </c>
      <c r="H55" s="379">
        <v>7</v>
      </c>
    </row>
    <row r="56" spans="2:8">
      <c r="B56" s="377">
        <v>1.65</v>
      </c>
      <c r="C56" s="49">
        <v>2.3333333333333335</v>
      </c>
      <c r="D56" s="271">
        <v>3.6666666666666665</v>
      </c>
      <c r="E56" s="49">
        <v>2.8</v>
      </c>
      <c r="F56" s="49">
        <v>2.8</v>
      </c>
      <c r="G56" s="49">
        <v>3</v>
      </c>
      <c r="H56" s="376">
        <v>7</v>
      </c>
    </row>
    <row r="57" spans="2:8">
      <c r="B57" s="377">
        <v>2.4500000000000002</v>
      </c>
      <c r="C57" s="49">
        <v>2.3333333333333335</v>
      </c>
      <c r="D57" s="271">
        <v>3.1111111111111112</v>
      </c>
      <c r="E57" s="49">
        <v>4.5999999999999996</v>
      </c>
      <c r="F57" s="49">
        <v>3.8</v>
      </c>
      <c r="G57" s="49">
        <v>2.75</v>
      </c>
      <c r="H57" s="376">
        <v>6</v>
      </c>
    </row>
    <row r="58" spans="2:8">
      <c r="B58" s="377">
        <v>4.1500000000000004</v>
      </c>
      <c r="C58" s="49">
        <v>2.4444444444444446</v>
      </c>
      <c r="D58" s="271">
        <v>3.4444444444444446</v>
      </c>
      <c r="E58" s="49">
        <v>3.4</v>
      </c>
      <c r="F58" s="49">
        <v>4.2</v>
      </c>
      <c r="G58" s="49">
        <v>4.25</v>
      </c>
      <c r="H58" s="376">
        <v>6.5</v>
      </c>
    </row>
    <row r="59" spans="2:8">
      <c r="B59" s="377">
        <v>1.8</v>
      </c>
      <c r="C59" s="49">
        <v>3.6666666666666665</v>
      </c>
      <c r="D59" s="271">
        <v>3.1111111111111112</v>
      </c>
      <c r="E59" s="49">
        <v>3.2</v>
      </c>
      <c r="F59" s="49">
        <v>3.6</v>
      </c>
      <c r="G59" s="49">
        <v>2.75</v>
      </c>
      <c r="H59" s="376">
        <v>7</v>
      </c>
    </row>
    <row r="60" spans="2:8">
      <c r="B60" s="377">
        <v>2.2000000000000002</v>
      </c>
      <c r="C60" s="49">
        <v>2.4444444444444446</v>
      </c>
      <c r="D60" s="271">
        <v>3</v>
      </c>
      <c r="E60" s="49">
        <v>3</v>
      </c>
      <c r="F60" s="49">
        <v>5</v>
      </c>
      <c r="G60" s="49">
        <v>2.75</v>
      </c>
      <c r="H60" s="376">
        <v>7</v>
      </c>
    </row>
    <row r="61" spans="2:8">
      <c r="B61" s="377">
        <v>1</v>
      </c>
      <c r="C61" s="49">
        <v>1.7777777777777777</v>
      </c>
      <c r="D61" s="273">
        <v>4.78</v>
      </c>
      <c r="E61" s="49">
        <v>1.2</v>
      </c>
      <c r="F61" s="49">
        <v>4.2</v>
      </c>
      <c r="G61" s="49">
        <v>3.25</v>
      </c>
      <c r="H61" s="376">
        <v>7</v>
      </c>
    </row>
    <row r="62" spans="2:8">
      <c r="B62" s="377">
        <v>1</v>
      </c>
      <c r="C62" s="49">
        <v>4.2222222222222223</v>
      </c>
      <c r="D62" s="273">
        <v>4.78</v>
      </c>
      <c r="E62" s="49">
        <v>2.6</v>
      </c>
      <c r="F62" s="49">
        <v>3.2</v>
      </c>
      <c r="G62" s="49">
        <v>3</v>
      </c>
      <c r="H62" s="376">
        <v>4</v>
      </c>
    </row>
    <row r="63" spans="2:8">
      <c r="B63" s="377">
        <v>2.65</v>
      </c>
      <c r="C63" s="49">
        <v>2.7777777777777777</v>
      </c>
      <c r="D63" s="273">
        <v>4.78</v>
      </c>
      <c r="E63" s="49">
        <v>2.4</v>
      </c>
      <c r="F63" s="49">
        <v>2.6</v>
      </c>
      <c r="G63" s="49">
        <v>2.75</v>
      </c>
      <c r="H63" s="376">
        <v>7</v>
      </c>
    </row>
    <row r="64" spans="2:8">
      <c r="B64" s="412">
        <v>1.25</v>
      </c>
      <c r="C64" s="413">
        <v>1.1111111111111112</v>
      </c>
      <c r="D64" s="414">
        <v>4.78</v>
      </c>
      <c r="E64" s="413">
        <v>4.2</v>
      </c>
      <c r="F64" s="413">
        <v>6.8</v>
      </c>
      <c r="G64" s="413">
        <v>2</v>
      </c>
      <c r="H64" s="415">
        <v>5.5</v>
      </c>
    </row>
    <row r="65" spans="2:8">
      <c r="B65" s="416">
        <v>6.65</v>
      </c>
      <c r="C65" s="417">
        <v>4.8888888888888893</v>
      </c>
      <c r="D65" s="418">
        <v>3.2222222222222223</v>
      </c>
      <c r="E65" s="417">
        <v>4</v>
      </c>
      <c r="F65" s="417">
        <v>4</v>
      </c>
      <c r="G65" s="417">
        <v>3.75</v>
      </c>
      <c r="H65" s="419">
        <v>3</v>
      </c>
    </row>
    <row r="66" spans="2:8">
      <c r="B66" s="381">
        <v>5.85</v>
      </c>
      <c r="C66" s="50">
        <v>6</v>
      </c>
      <c r="D66" s="275">
        <v>5.666666666666667</v>
      </c>
      <c r="E66" s="50">
        <v>2.8</v>
      </c>
      <c r="F66" s="50">
        <v>2.8</v>
      </c>
      <c r="G66" s="50">
        <v>5.25</v>
      </c>
      <c r="H66" s="380">
        <v>2.5</v>
      </c>
    </row>
    <row r="67" spans="2:8">
      <c r="B67" s="381">
        <v>6.85</v>
      </c>
      <c r="C67" s="50">
        <v>6.4444444444444446</v>
      </c>
      <c r="D67" s="275">
        <v>7</v>
      </c>
      <c r="E67" s="50">
        <v>2.2000000000000002</v>
      </c>
      <c r="F67" s="50">
        <v>1.4</v>
      </c>
      <c r="G67" s="50">
        <v>5.5</v>
      </c>
      <c r="H67" s="380">
        <v>2.5</v>
      </c>
    </row>
    <row r="68" spans="2:8">
      <c r="B68" s="381">
        <v>6.85</v>
      </c>
      <c r="C68" s="50">
        <v>5.666666666666667</v>
      </c>
      <c r="D68" s="275">
        <v>7</v>
      </c>
      <c r="E68" s="50">
        <v>1.6</v>
      </c>
      <c r="F68" s="50">
        <v>1.2</v>
      </c>
      <c r="G68" s="50">
        <v>6.75</v>
      </c>
      <c r="H68" s="380">
        <v>5.5</v>
      </c>
    </row>
    <row r="69" spans="2:8">
      <c r="B69" s="381">
        <v>6.7</v>
      </c>
      <c r="C69" s="50">
        <v>4.7777777777777777</v>
      </c>
      <c r="D69" s="275">
        <v>5.7777777777777777</v>
      </c>
      <c r="E69" s="50">
        <v>2.4</v>
      </c>
      <c r="F69" s="50">
        <v>2.2000000000000002</v>
      </c>
      <c r="G69" s="50">
        <v>5.5</v>
      </c>
      <c r="H69" s="380">
        <v>2</v>
      </c>
    </row>
    <row r="70" spans="2:8">
      <c r="B70" s="381">
        <v>6.45</v>
      </c>
      <c r="C70" s="50">
        <v>5.2222222222222223</v>
      </c>
      <c r="D70" s="275">
        <v>6.5555555555555554</v>
      </c>
      <c r="E70" s="50">
        <v>2</v>
      </c>
      <c r="F70" s="50">
        <v>2.2000000000000002</v>
      </c>
      <c r="G70" s="50">
        <v>4.5</v>
      </c>
      <c r="H70" s="380">
        <v>3.5</v>
      </c>
    </row>
    <row r="71" spans="2:8">
      <c r="B71" s="381">
        <v>6.5</v>
      </c>
      <c r="C71" s="50">
        <v>5.7777777777777777</v>
      </c>
      <c r="D71" s="275">
        <v>5.666666666666667</v>
      </c>
      <c r="E71" s="50">
        <v>2.4</v>
      </c>
      <c r="F71" s="50">
        <v>3.4</v>
      </c>
      <c r="G71" s="50">
        <v>7</v>
      </c>
      <c r="H71" s="380">
        <v>3.5</v>
      </c>
    </row>
    <row r="72" spans="2:8">
      <c r="B72" s="381">
        <v>6.65</v>
      </c>
      <c r="C72" s="50">
        <v>5.1111111111111107</v>
      </c>
      <c r="D72" s="275">
        <v>6</v>
      </c>
      <c r="E72" s="50">
        <v>1.4</v>
      </c>
      <c r="F72" s="50">
        <v>2.2000000000000002</v>
      </c>
      <c r="G72" s="50">
        <v>4.25</v>
      </c>
      <c r="H72" s="380">
        <v>1.5</v>
      </c>
    </row>
    <row r="73" spans="2:8">
      <c r="B73" s="381">
        <v>5.95</v>
      </c>
      <c r="C73" s="50">
        <v>5.2222222222222223</v>
      </c>
      <c r="D73" s="275">
        <v>5.666666666666667</v>
      </c>
      <c r="E73" s="50">
        <v>2</v>
      </c>
      <c r="F73" s="50">
        <v>3</v>
      </c>
      <c r="G73" s="50">
        <v>3.5</v>
      </c>
      <c r="H73" s="380">
        <v>5</v>
      </c>
    </row>
    <row r="74" spans="2:8">
      <c r="B74" s="382">
        <v>6.8</v>
      </c>
      <c r="C74" s="244">
        <v>6.1111111111111107</v>
      </c>
      <c r="D74" s="276">
        <v>7</v>
      </c>
      <c r="E74" s="244">
        <v>1.8</v>
      </c>
      <c r="F74" s="244">
        <v>1.4</v>
      </c>
      <c r="G74" s="244">
        <v>5.5</v>
      </c>
      <c r="H74" s="383">
        <v>5</v>
      </c>
    </row>
    <row r="75" spans="2:8">
      <c r="B75" s="381">
        <v>5.25</v>
      </c>
      <c r="C75" s="50">
        <v>5.5555555555555554</v>
      </c>
      <c r="D75" s="275">
        <v>6.2222222222222223</v>
      </c>
      <c r="E75" s="247">
        <v>2</v>
      </c>
      <c r="F75" s="50">
        <v>3</v>
      </c>
      <c r="G75" s="50">
        <v>4.25</v>
      </c>
      <c r="H75" s="380">
        <v>2.5</v>
      </c>
    </row>
    <row r="76" spans="2:8">
      <c r="B76" s="381">
        <v>6.45</v>
      </c>
      <c r="C76" s="50">
        <v>4.7777777777777777</v>
      </c>
      <c r="D76" s="275">
        <v>5.8888888888888893</v>
      </c>
      <c r="E76" s="50">
        <v>1.8</v>
      </c>
      <c r="F76" s="50">
        <v>1.6</v>
      </c>
      <c r="G76" s="50">
        <v>4.5</v>
      </c>
      <c r="H76" s="380">
        <v>3</v>
      </c>
    </row>
    <row r="77" spans="2:8">
      <c r="B77" s="381">
        <v>6.3</v>
      </c>
      <c r="C77" s="50">
        <v>4.2222222222222223</v>
      </c>
      <c r="D77" s="275">
        <v>6.4444444444444446</v>
      </c>
      <c r="E77" s="50">
        <v>1.2</v>
      </c>
      <c r="F77" s="50">
        <v>3.2</v>
      </c>
      <c r="G77" s="50">
        <v>4.25</v>
      </c>
      <c r="H77" s="380">
        <v>1.5</v>
      </c>
    </row>
    <row r="78" spans="2:8">
      <c r="B78" s="381">
        <v>6.85</v>
      </c>
      <c r="C78" s="50">
        <v>5.1111111111111107</v>
      </c>
      <c r="D78" s="275">
        <v>5.7777777777777777</v>
      </c>
      <c r="E78" s="50">
        <v>3</v>
      </c>
      <c r="F78" s="50">
        <v>3.4</v>
      </c>
      <c r="G78" s="50">
        <v>4.25</v>
      </c>
      <c r="H78" s="380">
        <v>1.5</v>
      </c>
    </row>
    <row r="79" spans="2:8">
      <c r="B79" s="381">
        <v>6.9</v>
      </c>
      <c r="C79" s="50">
        <v>6</v>
      </c>
      <c r="D79" s="275">
        <v>6.8888888888888893</v>
      </c>
      <c r="E79" s="50">
        <v>1.2</v>
      </c>
      <c r="F79" s="50">
        <v>1</v>
      </c>
      <c r="G79" s="50">
        <v>4.5</v>
      </c>
      <c r="H79" s="380">
        <v>6</v>
      </c>
    </row>
    <row r="80" spans="2:8">
      <c r="B80" s="381">
        <v>6.65</v>
      </c>
      <c r="C80" s="50">
        <v>5.7777777777777777</v>
      </c>
      <c r="D80" s="275">
        <v>5</v>
      </c>
      <c r="E80" s="50">
        <v>3.4</v>
      </c>
      <c r="F80" s="50">
        <v>3</v>
      </c>
      <c r="G80" s="50">
        <v>4.25</v>
      </c>
      <c r="H80" s="380">
        <v>5</v>
      </c>
    </row>
    <row r="81" spans="2:8">
      <c r="B81" s="381">
        <v>6.95</v>
      </c>
      <c r="C81" s="50">
        <v>5.4444444444444446</v>
      </c>
      <c r="D81" s="275">
        <v>6.2222222222222223</v>
      </c>
      <c r="E81" s="50">
        <v>1.2</v>
      </c>
      <c r="F81" s="50">
        <v>1.6</v>
      </c>
      <c r="G81" s="50">
        <v>5</v>
      </c>
      <c r="H81" s="380">
        <v>4</v>
      </c>
    </row>
    <row r="82" spans="2:8">
      <c r="B82" s="381">
        <v>5.4</v>
      </c>
      <c r="C82" s="50">
        <v>5.4444444444444446</v>
      </c>
      <c r="D82" s="275">
        <v>3.6666666666666665</v>
      </c>
      <c r="E82" s="50">
        <v>2.8</v>
      </c>
      <c r="F82" s="50">
        <v>2.4</v>
      </c>
      <c r="G82" s="50">
        <v>4</v>
      </c>
      <c r="H82" s="380">
        <v>3</v>
      </c>
    </row>
    <row r="83" spans="2:8">
      <c r="B83" s="381">
        <v>6.95</v>
      </c>
      <c r="C83" s="50">
        <v>5.8888888888888893</v>
      </c>
      <c r="D83" s="275">
        <v>7</v>
      </c>
      <c r="E83" s="50">
        <v>1.6</v>
      </c>
      <c r="F83" s="50">
        <v>1.2</v>
      </c>
      <c r="G83" s="50">
        <v>5.5</v>
      </c>
      <c r="H83" s="380">
        <v>5</v>
      </c>
    </row>
    <row r="84" spans="2:8">
      <c r="B84" s="420">
        <v>6.65</v>
      </c>
      <c r="C84" s="421">
        <v>6</v>
      </c>
      <c r="D84" s="422">
        <v>5.5555555555555554</v>
      </c>
      <c r="E84" s="421">
        <v>2.6</v>
      </c>
      <c r="F84" s="421">
        <v>4</v>
      </c>
      <c r="G84" s="421">
        <v>5.25</v>
      </c>
      <c r="H84" s="423">
        <v>3.5</v>
      </c>
    </row>
    <row r="85" spans="2:8">
      <c r="B85" s="384">
        <v>4.4000000000000004</v>
      </c>
      <c r="C85" s="79">
        <v>3.6666666666666665</v>
      </c>
      <c r="D85" s="278">
        <v>5.4444444444444446</v>
      </c>
      <c r="E85" s="79">
        <v>1.4</v>
      </c>
      <c r="F85" s="79">
        <v>1.6</v>
      </c>
      <c r="G85" s="79">
        <v>4.25</v>
      </c>
      <c r="H85" s="385">
        <v>6</v>
      </c>
    </row>
    <row r="86" spans="2:8">
      <c r="B86" s="384">
        <v>5.65</v>
      </c>
      <c r="C86" s="79">
        <v>5.4444444444444446</v>
      </c>
      <c r="D86" s="278">
        <v>7</v>
      </c>
      <c r="E86" s="79">
        <v>2.2000000000000002</v>
      </c>
      <c r="F86" s="79">
        <v>2</v>
      </c>
      <c r="G86" s="79">
        <v>6.25</v>
      </c>
      <c r="H86" s="385">
        <v>7</v>
      </c>
    </row>
    <row r="87" spans="2:8">
      <c r="B87" s="384">
        <v>6.05</v>
      </c>
      <c r="C87" s="79">
        <v>4.4444444444444446</v>
      </c>
      <c r="D87" s="278">
        <v>5.2222222222222223</v>
      </c>
      <c r="E87" s="79">
        <v>1.6</v>
      </c>
      <c r="F87" s="79">
        <v>2.6</v>
      </c>
      <c r="G87" s="79">
        <v>3.25</v>
      </c>
      <c r="H87" s="385">
        <v>3</v>
      </c>
    </row>
    <row r="88" spans="2:8">
      <c r="B88" s="384">
        <v>5.3</v>
      </c>
      <c r="C88" s="79">
        <v>3.8888888888888888</v>
      </c>
      <c r="D88" s="278">
        <v>4.5555555555555554</v>
      </c>
      <c r="E88" s="79">
        <v>2.4</v>
      </c>
      <c r="F88" s="79">
        <v>5</v>
      </c>
      <c r="G88" s="79">
        <v>3</v>
      </c>
      <c r="H88" s="385">
        <v>1.5</v>
      </c>
    </row>
    <row r="89" spans="2:8">
      <c r="B89" s="384">
        <v>6.05</v>
      </c>
      <c r="C89" s="79">
        <v>5.1111111111111107</v>
      </c>
      <c r="D89" s="278">
        <v>5.1111111111111107</v>
      </c>
      <c r="E89" s="79">
        <v>3</v>
      </c>
      <c r="F89" s="79">
        <v>3.8</v>
      </c>
      <c r="G89" s="79">
        <v>5.5</v>
      </c>
      <c r="H89" s="385">
        <v>5.5</v>
      </c>
    </row>
    <row r="90" spans="2:8">
      <c r="B90" s="384">
        <v>4.95</v>
      </c>
      <c r="C90" s="79">
        <v>3.5555555555555554</v>
      </c>
      <c r="D90" s="278">
        <v>5.1111111111111107</v>
      </c>
      <c r="E90" s="79">
        <v>1</v>
      </c>
      <c r="F90" s="79">
        <v>2.6</v>
      </c>
      <c r="G90" s="79">
        <v>3.25</v>
      </c>
      <c r="H90" s="385">
        <v>5</v>
      </c>
    </row>
    <row r="91" spans="2:8">
      <c r="B91" s="384">
        <v>6.55</v>
      </c>
      <c r="C91" s="79">
        <v>4.666666666666667</v>
      </c>
      <c r="D91" s="278">
        <v>6.2222222222222223</v>
      </c>
      <c r="E91" s="79">
        <v>2.2000000000000002</v>
      </c>
      <c r="F91" s="79">
        <v>3.8</v>
      </c>
      <c r="G91" s="79">
        <v>3</v>
      </c>
      <c r="H91" s="385">
        <v>5</v>
      </c>
    </row>
    <row r="92" spans="2:8">
      <c r="B92" s="384">
        <v>4.45</v>
      </c>
      <c r="C92" s="79">
        <v>2.5555555555555554</v>
      </c>
      <c r="D92" s="278">
        <v>3.1111111111111112</v>
      </c>
      <c r="E92" s="79">
        <v>2.2000000000000002</v>
      </c>
      <c r="F92" s="79">
        <v>3</v>
      </c>
      <c r="G92" s="79">
        <v>3.25</v>
      </c>
      <c r="H92" s="385">
        <v>1</v>
      </c>
    </row>
    <row r="93" spans="2:8">
      <c r="B93" s="384">
        <v>5.4</v>
      </c>
      <c r="C93" s="79">
        <v>4.2222222222222223</v>
      </c>
      <c r="D93" s="278">
        <v>5.7777777777777777</v>
      </c>
      <c r="E93" s="79">
        <v>2</v>
      </c>
      <c r="F93" s="79">
        <v>3</v>
      </c>
      <c r="G93" s="79">
        <v>4.5</v>
      </c>
      <c r="H93" s="385">
        <v>6</v>
      </c>
    </row>
    <row r="94" spans="2:8">
      <c r="B94" s="384">
        <v>5.2</v>
      </c>
      <c r="C94" s="79">
        <v>5.333333333333333</v>
      </c>
      <c r="D94" s="278">
        <v>6.1111111111111107</v>
      </c>
      <c r="E94" s="79">
        <v>1.2</v>
      </c>
      <c r="F94" s="79">
        <v>1.6</v>
      </c>
      <c r="G94" s="79">
        <v>5.5</v>
      </c>
      <c r="H94" s="385">
        <v>5.5</v>
      </c>
    </row>
    <row r="95" spans="2:8">
      <c r="B95" s="386">
        <v>4.8499999999999996</v>
      </c>
      <c r="C95" s="134">
        <v>3.1111111111111112</v>
      </c>
      <c r="D95" s="279">
        <v>4.8888888888888893</v>
      </c>
      <c r="E95" s="134">
        <v>3.2</v>
      </c>
      <c r="F95" s="134">
        <v>2.6</v>
      </c>
      <c r="G95" s="134">
        <v>2.25</v>
      </c>
      <c r="H95" s="387">
        <v>3</v>
      </c>
    </row>
    <row r="96" spans="2:8">
      <c r="B96" s="384">
        <v>6.05</v>
      </c>
      <c r="C96" s="79">
        <v>5.4444444444444446</v>
      </c>
      <c r="D96" s="278">
        <v>6.333333333333333</v>
      </c>
      <c r="E96" s="79">
        <v>1.6</v>
      </c>
      <c r="F96" s="79">
        <v>1.8</v>
      </c>
      <c r="G96" s="79">
        <v>5</v>
      </c>
      <c r="H96" s="385">
        <v>6.5</v>
      </c>
    </row>
    <row r="97" spans="2:8">
      <c r="B97" s="384">
        <v>4.5</v>
      </c>
      <c r="C97" s="79">
        <v>2.5555555555555554</v>
      </c>
      <c r="D97" s="278">
        <v>5.1111111111111107</v>
      </c>
      <c r="E97" s="79">
        <v>2.6</v>
      </c>
      <c r="F97" s="79">
        <v>1.6</v>
      </c>
      <c r="G97" s="79">
        <v>1.75</v>
      </c>
      <c r="H97" s="385">
        <v>4</v>
      </c>
    </row>
    <row r="98" spans="2:8">
      <c r="B98" s="384">
        <v>6.6</v>
      </c>
      <c r="C98" s="79">
        <v>5.2222222222222223</v>
      </c>
      <c r="D98" s="278">
        <v>6.333333333333333</v>
      </c>
      <c r="E98" s="79">
        <v>1.8</v>
      </c>
      <c r="F98" s="79">
        <v>2.2000000000000002</v>
      </c>
      <c r="G98" s="79">
        <v>4.75</v>
      </c>
      <c r="H98" s="385">
        <v>3</v>
      </c>
    </row>
    <row r="99" spans="2:8">
      <c r="B99" s="384">
        <v>4.2</v>
      </c>
      <c r="C99" s="79">
        <v>2.8888888888888888</v>
      </c>
      <c r="D99" s="278">
        <v>3.4444444444444446</v>
      </c>
      <c r="E99" s="79">
        <v>4</v>
      </c>
      <c r="F99" s="79">
        <v>5.2</v>
      </c>
      <c r="G99" s="79">
        <v>2.75</v>
      </c>
      <c r="H99" s="385">
        <v>2</v>
      </c>
    </row>
    <row r="100" spans="2:8">
      <c r="B100" s="384">
        <v>4.95</v>
      </c>
      <c r="C100" s="79">
        <v>5.1111111111111107</v>
      </c>
      <c r="D100" s="278">
        <v>6</v>
      </c>
      <c r="E100" s="79">
        <v>1.6</v>
      </c>
      <c r="F100" s="79">
        <v>2.6</v>
      </c>
      <c r="G100" s="79">
        <v>5</v>
      </c>
      <c r="H100" s="385">
        <v>1.5</v>
      </c>
    </row>
    <row r="101" spans="2:8">
      <c r="B101" s="278">
        <v>4.2</v>
      </c>
      <c r="C101" s="79">
        <v>2.8888888888888888</v>
      </c>
      <c r="D101" s="278">
        <v>3.2222222222222223</v>
      </c>
      <c r="E101" s="79">
        <v>4</v>
      </c>
      <c r="F101" s="79">
        <v>4.4000000000000004</v>
      </c>
      <c r="G101" s="79">
        <v>2.25</v>
      </c>
      <c r="H101" s="385">
        <v>2.5</v>
      </c>
    </row>
    <row r="102" spans="2:8">
      <c r="B102" s="278">
        <v>5.4</v>
      </c>
      <c r="C102" s="79">
        <v>3.7777777777777777</v>
      </c>
      <c r="D102" s="278">
        <v>6.1111111111111107</v>
      </c>
      <c r="E102" s="79">
        <v>3</v>
      </c>
      <c r="F102" s="79">
        <v>3</v>
      </c>
      <c r="G102" s="79">
        <v>3</v>
      </c>
      <c r="H102" s="385">
        <v>3</v>
      </c>
    </row>
    <row r="103" spans="2:8">
      <c r="B103" s="278">
        <v>5.3</v>
      </c>
      <c r="C103" s="79">
        <v>3.4444444444444446</v>
      </c>
      <c r="D103" s="278">
        <v>4.333333333333333</v>
      </c>
      <c r="E103" s="79">
        <v>3.2</v>
      </c>
      <c r="F103" s="79">
        <v>4</v>
      </c>
      <c r="G103" s="79">
        <v>3</v>
      </c>
      <c r="H103" s="385">
        <v>3.5</v>
      </c>
    </row>
    <row r="104" spans="2:8">
      <c r="B104" s="388">
        <v>4.2</v>
      </c>
      <c r="C104" s="389">
        <v>3</v>
      </c>
      <c r="D104" s="388">
        <v>3.1111111111111112</v>
      </c>
      <c r="E104" s="389">
        <v>3.8</v>
      </c>
      <c r="F104" s="389">
        <v>5</v>
      </c>
      <c r="G104" s="389">
        <v>2.75</v>
      </c>
      <c r="H104" s="390">
        <v>4.5</v>
      </c>
    </row>
    <row r="105" spans="2:8">
      <c r="C105" s="16"/>
    </row>
    <row r="107" spans="2:8">
      <c r="C107" s="391" t="s">
        <v>112</v>
      </c>
      <c r="D107" s="394" t="s">
        <v>123</v>
      </c>
      <c r="E107" s="394" t="s">
        <v>168</v>
      </c>
      <c r="F107" s="394" t="s">
        <v>140</v>
      </c>
      <c r="G107" s="394" t="s">
        <v>146</v>
      </c>
      <c r="H107" s="395" t="s">
        <v>169</v>
      </c>
    </row>
    <row r="108" spans="2:8">
      <c r="B108" s="393" t="s">
        <v>178</v>
      </c>
      <c r="C108" s="487">
        <f>PEARSON(B5:B104,C5:C104)</f>
        <v>0.78008196059475976</v>
      </c>
      <c r="D108" s="487">
        <f>PEARSON(B5:B104,D5:D104)</f>
        <v>0.69816352351562883</v>
      </c>
      <c r="E108" s="512">
        <f>PEARSON(B5:B104,E5:E104)</f>
        <v>-0.45938885013445735</v>
      </c>
      <c r="F108" s="512">
        <f>PEARSON(B5:B104,F5:F104)</f>
        <v>-0.51146563553720903</v>
      </c>
      <c r="G108" s="487">
        <f>PEARSON(B5:B104,G5:G104)</f>
        <v>0.56903716532835347</v>
      </c>
      <c r="H108" s="512">
        <f>PEARSON(B5:B104,H5:H104)</f>
        <v>-0.24245205106974024</v>
      </c>
    </row>
  </sheetData>
  <mergeCells count="1">
    <mergeCell ref="B3:H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C72D0-B6EC-6E42-B7B7-03291FA9C649}">
  <dimension ref="A1:AC326"/>
  <sheetViews>
    <sheetView showGridLines="0" topLeftCell="C3" zoomScale="75" workbookViewId="0">
      <selection activeCell="C3" sqref="C3:G3"/>
    </sheetView>
  </sheetViews>
  <sheetFormatPr defaultColWidth="11.42578125" defaultRowHeight="12.95"/>
  <cols>
    <col min="1" max="1" width="5.42578125" customWidth="1"/>
    <col min="2" max="2" width="3.85546875" customWidth="1"/>
    <col min="3" max="3" width="11.42578125" customWidth="1"/>
    <col min="4" max="4" width="12" customWidth="1"/>
    <col min="5" max="5" width="11.42578125" customWidth="1"/>
    <col min="6" max="6" width="11.85546875" customWidth="1"/>
    <col min="7" max="7" width="14.140625" customWidth="1"/>
    <col min="23" max="23" width="11.140625" customWidth="1"/>
    <col min="24" max="26" width="11.85546875" customWidth="1"/>
    <col min="27" max="27" width="13.85546875" customWidth="1"/>
  </cols>
  <sheetData>
    <row r="1" spans="1:22" ht="24.95">
      <c r="A1" s="193"/>
      <c r="B1" s="178"/>
      <c r="C1" s="178"/>
      <c r="D1" s="178"/>
      <c r="E1" s="178"/>
      <c r="F1" s="178"/>
      <c r="G1" s="178"/>
      <c r="H1" s="178"/>
      <c r="I1" s="178"/>
      <c r="J1" s="178"/>
      <c r="K1" s="188" t="s">
        <v>179</v>
      </c>
      <c r="L1" s="178"/>
      <c r="M1" s="178"/>
      <c r="N1" s="178"/>
      <c r="O1" s="178"/>
      <c r="P1" s="178"/>
      <c r="Q1" s="178"/>
      <c r="R1" s="178"/>
      <c r="S1" s="178"/>
      <c r="T1" s="178"/>
      <c r="U1" s="190"/>
      <c r="V1" s="5"/>
    </row>
    <row r="2" spans="1:22" ht="14.1" customHeight="1" thickBot="1">
      <c r="A2" s="191"/>
      <c r="C2" s="5"/>
      <c r="D2" s="5"/>
      <c r="E2" s="5"/>
      <c r="F2" s="5"/>
      <c r="G2" s="5"/>
      <c r="H2" s="5"/>
      <c r="I2" s="5"/>
      <c r="J2" s="5"/>
      <c r="K2" s="5"/>
      <c r="L2" s="138"/>
      <c r="M2" s="5"/>
      <c r="N2" s="5"/>
      <c r="O2" s="5"/>
      <c r="P2" s="5"/>
      <c r="Q2" s="5"/>
      <c r="R2" s="5"/>
      <c r="S2" s="5"/>
      <c r="T2" s="5"/>
      <c r="U2" s="191"/>
      <c r="V2" s="5"/>
    </row>
    <row r="3" spans="1:22">
      <c r="A3" s="191"/>
      <c r="C3" s="167" t="s">
        <v>180</v>
      </c>
      <c r="D3" s="168" t="s">
        <v>181</v>
      </c>
      <c r="E3" s="169" t="s">
        <v>182</v>
      </c>
      <c r="F3" s="170" t="s">
        <v>183</v>
      </c>
      <c r="G3" s="171" t="s">
        <v>184</v>
      </c>
      <c r="J3" s="143" t="s">
        <v>180</v>
      </c>
      <c r="K3" s="143"/>
      <c r="M3" s="144" t="s">
        <v>181</v>
      </c>
      <c r="N3" s="144"/>
      <c r="P3" s="145" t="s">
        <v>182</v>
      </c>
      <c r="Q3" s="145"/>
      <c r="U3" s="191"/>
    </row>
    <row r="4" spans="1:22">
      <c r="A4" s="191"/>
      <c r="C4" s="129">
        <v>4.7</v>
      </c>
      <c r="D4" s="129">
        <v>4.8</v>
      </c>
      <c r="E4" s="129">
        <v>3.4</v>
      </c>
      <c r="F4" s="129">
        <v>6.65</v>
      </c>
      <c r="G4" s="17">
        <v>4.4000000000000004</v>
      </c>
      <c r="J4" s="118"/>
      <c r="K4" s="118"/>
      <c r="M4" s="118"/>
      <c r="N4" s="118"/>
      <c r="P4" s="118"/>
      <c r="Q4" s="118"/>
      <c r="U4" s="191"/>
    </row>
    <row r="5" spans="1:22">
      <c r="A5" s="191"/>
      <c r="C5" s="129">
        <v>5.65</v>
      </c>
      <c r="D5" s="129">
        <v>5.55</v>
      </c>
      <c r="E5" s="129">
        <v>2</v>
      </c>
      <c r="F5" s="129">
        <v>5.85</v>
      </c>
      <c r="G5" s="17">
        <v>5.65</v>
      </c>
      <c r="J5" s="118" t="s">
        <v>185</v>
      </c>
      <c r="K5" s="118">
        <v>5.0774999999999997</v>
      </c>
      <c r="M5" s="118" t="s">
        <v>185</v>
      </c>
      <c r="N5" s="118">
        <v>5.7299999999999995</v>
      </c>
      <c r="P5" s="118" t="s">
        <v>185</v>
      </c>
      <c r="Q5" s="118">
        <v>2.0699999999999998</v>
      </c>
      <c r="U5" s="191"/>
    </row>
    <row r="6" spans="1:22">
      <c r="A6" s="191"/>
      <c r="C6" s="129">
        <v>5.8</v>
      </c>
      <c r="D6" s="129">
        <v>4.2</v>
      </c>
      <c r="E6" s="129">
        <v>4.95</v>
      </c>
      <c r="F6" s="129">
        <v>6.85</v>
      </c>
      <c r="G6" s="17">
        <v>6.05</v>
      </c>
      <c r="J6" s="118" t="s">
        <v>186</v>
      </c>
      <c r="K6" s="118">
        <v>0.14905293125527386</v>
      </c>
      <c r="M6" s="118" t="s">
        <v>186</v>
      </c>
      <c r="N6" s="118">
        <v>0.16529081230237544</v>
      </c>
      <c r="P6" s="118" t="s">
        <v>186</v>
      </c>
      <c r="Q6" s="118">
        <v>0.26401255950985991</v>
      </c>
      <c r="U6" s="191"/>
    </row>
    <row r="7" spans="1:22">
      <c r="A7" s="191"/>
      <c r="C7" s="129">
        <v>4.5999999999999996</v>
      </c>
      <c r="D7" s="129">
        <v>4.95</v>
      </c>
      <c r="E7" s="129">
        <v>1</v>
      </c>
      <c r="F7" s="129">
        <v>6.85</v>
      </c>
      <c r="G7" s="17">
        <v>5.3</v>
      </c>
      <c r="J7" s="118" t="s">
        <v>187</v>
      </c>
      <c r="K7" s="118">
        <v>5.0750000000000002</v>
      </c>
      <c r="M7" s="118" t="s">
        <v>187</v>
      </c>
      <c r="N7" s="118">
        <v>5.75</v>
      </c>
      <c r="P7" s="118" t="s">
        <v>187</v>
      </c>
      <c r="Q7" s="118">
        <v>1.7250000000000001</v>
      </c>
      <c r="U7" s="191"/>
    </row>
    <row r="8" spans="1:22">
      <c r="A8" s="191"/>
      <c r="C8" s="129">
        <v>5.15</v>
      </c>
      <c r="D8" s="129">
        <v>6.45</v>
      </c>
      <c r="E8" s="129">
        <v>1</v>
      </c>
      <c r="F8" s="129">
        <v>6.7</v>
      </c>
      <c r="G8" s="17">
        <v>6.05</v>
      </c>
      <c r="J8" s="118" t="s">
        <v>188</v>
      </c>
      <c r="K8" s="118">
        <v>5</v>
      </c>
      <c r="M8" s="118" t="s">
        <v>188</v>
      </c>
      <c r="N8" s="118">
        <v>5.25</v>
      </c>
      <c r="P8" s="118" t="s">
        <v>188</v>
      </c>
      <c r="Q8" s="118">
        <v>1</v>
      </c>
      <c r="U8" s="191"/>
    </row>
    <row r="9" spans="1:22">
      <c r="A9" s="191"/>
      <c r="C9" s="129">
        <v>5</v>
      </c>
      <c r="D9" s="129">
        <v>6.4</v>
      </c>
      <c r="E9" s="129">
        <v>1</v>
      </c>
      <c r="F9" s="129">
        <v>6.45</v>
      </c>
      <c r="G9" s="17">
        <v>4.95</v>
      </c>
      <c r="J9" s="118" t="s">
        <v>189</v>
      </c>
      <c r="K9" s="118">
        <v>0.66658497306479081</v>
      </c>
      <c r="M9" s="118" t="s">
        <v>189</v>
      </c>
      <c r="N9" s="118">
        <v>0.73920298472854007</v>
      </c>
      <c r="P9" s="118" t="s">
        <v>189</v>
      </c>
      <c r="Q9" s="118">
        <v>1.1807000599555106</v>
      </c>
      <c r="U9" s="191"/>
    </row>
    <row r="10" spans="1:22">
      <c r="A10" s="191"/>
      <c r="C10" s="129">
        <v>5</v>
      </c>
      <c r="D10" s="129">
        <v>6.55</v>
      </c>
      <c r="E10" s="129">
        <v>1.35</v>
      </c>
      <c r="F10" s="129">
        <v>6.5</v>
      </c>
      <c r="G10" s="17">
        <v>6.55</v>
      </c>
      <c r="J10" s="118" t="s">
        <v>190</v>
      </c>
      <c r="K10" s="118">
        <v>0.44433552631578788</v>
      </c>
      <c r="M10" s="118" t="s">
        <v>190</v>
      </c>
      <c r="N10" s="118">
        <v>0.54642105263158225</v>
      </c>
      <c r="P10" s="118" t="s">
        <v>190</v>
      </c>
      <c r="Q10" s="118">
        <v>1.3940526315789463</v>
      </c>
      <c r="U10" s="191"/>
    </row>
    <row r="11" spans="1:22">
      <c r="A11" s="191"/>
      <c r="C11" s="129">
        <v>4.6500000000000004</v>
      </c>
      <c r="D11" s="129">
        <v>6.7</v>
      </c>
      <c r="E11" s="129">
        <v>2.35</v>
      </c>
      <c r="F11" s="129">
        <v>6.65</v>
      </c>
      <c r="G11" s="17">
        <v>4.45</v>
      </c>
      <c r="J11" s="118" t="s">
        <v>191</v>
      </c>
      <c r="K11" s="131">
        <v>3.4534852132554841</v>
      </c>
      <c r="M11" s="118" t="s">
        <v>191</v>
      </c>
      <c r="N11" s="118">
        <v>-0.7428710319191163</v>
      </c>
      <c r="P11" s="118" t="s">
        <v>191</v>
      </c>
      <c r="Q11" s="118">
        <v>0.45751995596418382</v>
      </c>
      <c r="U11" s="191"/>
    </row>
    <row r="12" spans="1:22">
      <c r="A12" s="191"/>
      <c r="C12" s="129">
        <v>5.35</v>
      </c>
      <c r="D12" s="129">
        <v>5.25</v>
      </c>
      <c r="E12" s="129">
        <v>1</v>
      </c>
      <c r="F12" s="129">
        <v>5.95</v>
      </c>
      <c r="G12" s="17">
        <v>5.4</v>
      </c>
      <c r="J12" s="118" t="s">
        <v>192</v>
      </c>
      <c r="K12" s="131">
        <v>-1.3866847533777271</v>
      </c>
      <c r="M12" s="118" t="s">
        <v>192</v>
      </c>
      <c r="N12" s="118">
        <v>-0.22320513188780683</v>
      </c>
      <c r="P12" s="118" t="s">
        <v>192</v>
      </c>
      <c r="Q12" s="131">
        <v>1.1244227390350023</v>
      </c>
      <c r="U12" s="191"/>
    </row>
    <row r="13" spans="1:22">
      <c r="A13" s="191"/>
      <c r="C13" s="129">
        <v>4.25</v>
      </c>
      <c r="D13" s="129">
        <v>5.25</v>
      </c>
      <c r="E13" s="129">
        <v>1.45</v>
      </c>
      <c r="F13" s="129">
        <v>6.8</v>
      </c>
      <c r="G13" s="17">
        <v>5.2</v>
      </c>
      <c r="J13" s="118" t="s">
        <v>193</v>
      </c>
      <c r="K13" s="118">
        <v>2.95</v>
      </c>
      <c r="M13" s="118" t="s">
        <v>193</v>
      </c>
      <c r="N13" s="118">
        <v>2.75</v>
      </c>
      <c r="P13" s="118" t="s">
        <v>193</v>
      </c>
      <c r="Q13" s="118">
        <v>3.95</v>
      </c>
      <c r="U13" s="191"/>
    </row>
    <row r="14" spans="1:22">
      <c r="A14" s="191"/>
      <c r="C14" s="129">
        <v>4.8499999999999996</v>
      </c>
      <c r="D14" s="129">
        <v>5.65</v>
      </c>
      <c r="E14" s="129">
        <v>3.75</v>
      </c>
      <c r="F14" s="129">
        <v>5.25</v>
      </c>
      <c r="G14" s="17">
        <v>4.8499999999999996</v>
      </c>
      <c r="J14" s="118" t="s">
        <v>194</v>
      </c>
      <c r="K14" s="118">
        <v>3.05</v>
      </c>
      <c r="M14" s="118" t="s">
        <v>194</v>
      </c>
      <c r="N14" s="118">
        <v>4.2</v>
      </c>
      <c r="P14" s="118" t="s">
        <v>194</v>
      </c>
      <c r="Q14" s="118">
        <v>1</v>
      </c>
      <c r="U14" s="191"/>
    </row>
    <row r="15" spans="1:22">
      <c r="A15" s="191"/>
      <c r="C15" s="129">
        <v>5.35</v>
      </c>
      <c r="D15" s="129">
        <v>6</v>
      </c>
      <c r="E15" s="129">
        <v>1.65</v>
      </c>
      <c r="F15" s="129">
        <v>6.45</v>
      </c>
      <c r="G15" s="17">
        <v>6.05</v>
      </c>
      <c r="J15" s="118" t="s">
        <v>195</v>
      </c>
      <c r="K15" s="118">
        <v>6</v>
      </c>
      <c r="M15" s="118" t="s">
        <v>195</v>
      </c>
      <c r="N15" s="118">
        <v>6.95</v>
      </c>
      <c r="P15" s="118" t="s">
        <v>195</v>
      </c>
      <c r="Q15" s="118">
        <v>4.95</v>
      </c>
      <c r="U15" s="191"/>
    </row>
    <row r="16" spans="1:22">
      <c r="A16" s="191"/>
      <c r="C16" s="129">
        <v>4.9000000000000004</v>
      </c>
      <c r="D16" s="129">
        <v>6.1</v>
      </c>
      <c r="E16" s="129">
        <v>2.4500000000000002</v>
      </c>
      <c r="F16" s="129">
        <v>6.3</v>
      </c>
      <c r="G16" s="17">
        <v>4.5</v>
      </c>
      <c r="J16" s="118" t="s">
        <v>196</v>
      </c>
      <c r="K16" s="118">
        <v>101.55</v>
      </c>
      <c r="M16" s="118" t="s">
        <v>196</v>
      </c>
      <c r="N16" s="118">
        <v>114.6</v>
      </c>
      <c r="P16" s="118" t="s">
        <v>196</v>
      </c>
      <c r="Q16" s="118">
        <v>41.4</v>
      </c>
      <c r="U16" s="191"/>
    </row>
    <row r="17" spans="1:27" ht="14.1" thickBot="1">
      <c r="A17" s="191"/>
      <c r="C17" s="129">
        <v>5.3</v>
      </c>
      <c r="D17" s="129">
        <v>4.9000000000000004</v>
      </c>
      <c r="E17" s="129">
        <v>4.1500000000000004</v>
      </c>
      <c r="F17" s="129">
        <v>6.85</v>
      </c>
      <c r="G17" s="17">
        <v>6.6</v>
      </c>
      <c r="J17" s="119" t="s">
        <v>197</v>
      </c>
      <c r="K17" s="119">
        <v>20</v>
      </c>
      <c r="M17" s="119" t="s">
        <v>197</v>
      </c>
      <c r="N17" s="119">
        <v>20</v>
      </c>
      <c r="P17" s="119" t="s">
        <v>197</v>
      </c>
      <c r="Q17" s="119">
        <v>20</v>
      </c>
      <c r="U17" s="191"/>
    </row>
    <row r="18" spans="1:27">
      <c r="A18" s="191"/>
      <c r="C18" s="129">
        <v>5</v>
      </c>
      <c r="D18" s="129">
        <v>6.2</v>
      </c>
      <c r="E18" s="129">
        <v>1.8</v>
      </c>
      <c r="F18" s="129">
        <v>6.9</v>
      </c>
      <c r="G18" s="17">
        <v>4.2</v>
      </c>
      <c r="U18" s="191"/>
    </row>
    <row r="19" spans="1:27">
      <c r="A19" s="191"/>
      <c r="C19" s="129">
        <v>5.4</v>
      </c>
      <c r="D19" s="128">
        <v>5.35</v>
      </c>
      <c r="E19" s="129">
        <v>2.2000000000000002</v>
      </c>
      <c r="F19" s="17">
        <v>6.65</v>
      </c>
      <c r="G19" s="17">
        <v>4.95</v>
      </c>
      <c r="J19" s="124" t="s">
        <v>198</v>
      </c>
      <c r="K19" s="6" t="s">
        <v>199</v>
      </c>
      <c r="M19" s="121" t="s">
        <v>200</v>
      </c>
      <c r="N19" s="6" t="s">
        <v>201</v>
      </c>
      <c r="O19" s="6"/>
      <c r="P19" s="124" t="s">
        <v>198</v>
      </c>
      <c r="Q19" s="6" t="s">
        <v>202</v>
      </c>
      <c r="U19" s="191"/>
    </row>
    <row r="20" spans="1:27">
      <c r="A20" s="191"/>
      <c r="C20" s="128">
        <v>3.05</v>
      </c>
      <c r="D20" s="129">
        <v>6.35</v>
      </c>
      <c r="E20" s="129">
        <v>1</v>
      </c>
      <c r="F20" s="129">
        <v>6.95</v>
      </c>
      <c r="G20" s="17">
        <v>4.2</v>
      </c>
      <c r="U20" s="191"/>
    </row>
    <row r="21" spans="1:27">
      <c r="A21" s="191"/>
      <c r="C21" s="128">
        <v>5.7</v>
      </c>
      <c r="D21" s="129">
        <v>6.95</v>
      </c>
      <c r="E21" s="129">
        <v>1</v>
      </c>
      <c r="F21" s="129">
        <v>5.4</v>
      </c>
      <c r="G21" s="17">
        <v>5.4</v>
      </c>
      <c r="U21" s="191"/>
    </row>
    <row r="22" spans="1:27">
      <c r="A22" s="191"/>
      <c r="C22" s="128">
        <v>5.85</v>
      </c>
      <c r="D22" s="129">
        <v>6.1</v>
      </c>
      <c r="E22" s="129">
        <v>2.65</v>
      </c>
      <c r="F22" s="129">
        <v>6.95</v>
      </c>
      <c r="G22" s="17">
        <v>5.3</v>
      </c>
      <c r="U22" s="191"/>
      <c r="W22" s="6" t="s">
        <v>203</v>
      </c>
    </row>
    <row r="23" spans="1:27">
      <c r="A23" s="191"/>
      <c r="C23" s="246">
        <v>6</v>
      </c>
      <c r="D23" s="130">
        <v>5.85</v>
      </c>
      <c r="E23" s="130">
        <v>1.25</v>
      </c>
      <c r="F23" s="130">
        <v>6.65</v>
      </c>
      <c r="G23" s="45">
        <v>4.2</v>
      </c>
      <c r="U23" s="191"/>
    </row>
    <row r="24" spans="1:27" ht="14.1" thickBot="1">
      <c r="A24" s="191"/>
      <c r="L24" s="122"/>
      <c r="U24" s="191"/>
    </row>
    <row r="25" spans="1:27">
      <c r="A25" s="191"/>
      <c r="D25" s="33"/>
      <c r="E25" s="5"/>
      <c r="F25" s="5"/>
      <c r="G25" s="33"/>
      <c r="J25" s="146" t="s">
        <v>183</v>
      </c>
      <c r="K25" s="146"/>
      <c r="L25" s="122"/>
      <c r="M25" s="147" t="s">
        <v>184</v>
      </c>
      <c r="N25" s="147"/>
      <c r="U25" s="191"/>
    </row>
    <row r="26" spans="1:27" ht="14.1">
      <c r="A26" s="191"/>
      <c r="J26" s="118"/>
      <c r="K26" s="118"/>
      <c r="L26" s="123"/>
      <c r="M26" s="118"/>
      <c r="N26" s="118"/>
      <c r="U26" s="191"/>
    </row>
    <row r="27" spans="1:27" ht="18" customHeight="1">
      <c r="A27" s="191"/>
      <c r="C27" s="568" t="s">
        <v>177</v>
      </c>
      <c r="D27" s="565" t="s">
        <v>204</v>
      </c>
      <c r="E27" s="565"/>
      <c r="F27" s="565"/>
      <c r="G27" s="204" t="s">
        <v>205</v>
      </c>
      <c r="H27" s="6"/>
      <c r="J27" s="118" t="s">
        <v>185</v>
      </c>
      <c r="K27" s="118">
        <v>6.4800000000000013</v>
      </c>
      <c r="L27" s="123"/>
      <c r="M27" s="118" t="s">
        <v>185</v>
      </c>
      <c r="N27" s="118">
        <v>5.2125000000000004</v>
      </c>
      <c r="U27" s="191"/>
      <c r="W27" s="568" t="s">
        <v>177</v>
      </c>
      <c r="X27" s="565" t="s">
        <v>204</v>
      </c>
      <c r="Y27" s="565"/>
      <c r="Z27" s="565"/>
      <c r="AA27" s="204" t="s">
        <v>206</v>
      </c>
    </row>
    <row r="28" spans="1:27" ht="18" customHeight="1">
      <c r="A28" s="191"/>
      <c r="C28" s="569"/>
      <c r="D28" s="206" t="s">
        <v>207</v>
      </c>
      <c r="E28" s="206" t="s">
        <v>208</v>
      </c>
      <c r="F28" s="205" t="s">
        <v>209</v>
      </c>
      <c r="G28" s="206" t="s">
        <v>209</v>
      </c>
      <c r="J28" s="118" t="s">
        <v>186</v>
      </c>
      <c r="K28" s="118">
        <v>0.11105949093308408</v>
      </c>
      <c r="L28" s="123"/>
      <c r="M28" s="118" t="s">
        <v>186</v>
      </c>
      <c r="N28" s="118">
        <v>0.1715975631651287</v>
      </c>
      <c r="U28" s="191"/>
      <c r="W28" s="569"/>
      <c r="X28" s="206" t="s">
        <v>207</v>
      </c>
      <c r="Y28" s="206" t="s">
        <v>208</v>
      </c>
      <c r="Z28" s="205" t="s">
        <v>209</v>
      </c>
      <c r="AA28" s="206" t="s">
        <v>209</v>
      </c>
    </row>
    <row r="29" spans="1:27" ht="14.1" customHeight="1">
      <c r="A29" s="191"/>
      <c r="C29" s="201" t="s">
        <v>210</v>
      </c>
      <c r="D29" s="207">
        <v>106.5</v>
      </c>
      <c r="E29" s="207">
        <v>127</v>
      </c>
      <c r="F29" s="148">
        <v>1.174E-2</v>
      </c>
      <c r="G29" s="153" t="s">
        <v>211</v>
      </c>
      <c r="H29" s="232" t="s">
        <v>212</v>
      </c>
      <c r="J29" s="118" t="s">
        <v>187</v>
      </c>
      <c r="K29" s="118">
        <v>6.65</v>
      </c>
      <c r="M29" s="118" t="s">
        <v>187</v>
      </c>
      <c r="N29" s="118">
        <v>5.25</v>
      </c>
      <c r="U29" s="191"/>
      <c r="W29" s="201" t="s">
        <v>210</v>
      </c>
      <c r="X29" s="207">
        <v>106.5</v>
      </c>
      <c r="Y29" s="207">
        <v>127</v>
      </c>
      <c r="Z29" s="215">
        <v>1.174E-2</v>
      </c>
      <c r="AA29" s="231" t="s">
        <v>211</v>
      </c>
    </row>
    <row r="30" spans="1:27" ht="14.1" customHeight="1">
      <c r="A30" s="191"/>
      <c r="C30" s="201" t="s">
        <v>213</v>
      </c>
      <c r="D30" s="153" t="s">
        <v>211</v>
      </c>
      <c r="E30" s="153" t="s">
        <v>211</v>
      </c>
      <c r="F30" s="149" t="s">
        <v>214</v>
      </c>
      <c r="G30" s="153" t="s">
        <v>211</v>
      </c>
      <c r="H30" s="159" t="s">
        <v>215</v>
      </c>
      <c r="J30" s="118" t="s">
        <v>188</v>
      </c>
      <c r="K30" s="118">
        <v>6.65</v>
      </c>
      <c r="M30" s="118" t="s">
        <v>188</v>
      </c>
      <c r="N30" s="118">
        <v>6.05</v>
      </c>
      <c r="U30" s="191"/>
      <c r="W30" s="201" t="s">
        <v>213</v>
      </c>
      <c r="X30" s="153" t="s">
        <v>216</v>
      </c>
      <c r="Y30" s="207">
        <v>127</v>
      </c>
      <c r="Z30" s="217" t="s">
        <v>217</v>
      </c>
      <c r="AA30" s="231" t="s">
        <v>211</v>
      </c>
    </row>
    <row r="31" spans="1:27" ht="14.1" customHeight="1">
      <c r="A31" s="191"/>
      <c r="C31" s="201" t="s">
        <v>218</v>
      </c>
      <c r="D31" s="153" t="s">
        <v>211</v>
      </c>
      <c r="E31" s="153" t="s">
        <v>211</v>
      </c>
      <c r="F31" s="149" t="s">
        <v>214</v>
      </c>
      <c r="G31" s="153" t="s">
        <v>211</v>
      </c>
      <c r="H31" s="164" t="s">
        <v>219</v>
      </c>
      <c r="J31" s="118" t="s">
        <v>189</v>
      </c>
      <c r="K31" s="118">
        <v>0.49667314254579514</v>
      </c>
      <c r="M31" s="118" t="s">
        <v>189</v>
      </c>
      <c r="N31" s="118">
        <v>0.76740763202108353</v>
      </c>
      <c r="P31" s="116" t="s">
        <v>220</v>
      </c>
      <c r="U31" s="191"/>
      <c r="W31" s="201" t="s">
        <v>218</v>
      </c>
      <c r="X31" s="153" t="s">
        <v>216</v>
      </c>
      <c r="Y31" s="207">
        <v>127</v>
      </c>
      <c r="Z31" s="217" t="s">
        <v>217</v>
      </c>
      <c r="AA31" s="231" t="s">
        <v>211</v>
      </c>
    </row>
    <row r="32" spans="1:27" ht="14.1" customHeight="1">
      <c r="A32" s="191"/>
      <c r="C32" s="202" t="s">
        <v>221</v>
      </c>
      <c r="D32" s="208">
        <v>193</v>
      </c>
      <c r="E32" s="208">
        <v>127</v>
      </c>
      <c r="F32" s="150">
        <v>0.85716000000000003</v>
      </c>
      <c r="G32" s="155" t="s">
        <v>211</v>
      </c>
      <c r="H32" s="159" t="s">
        <v>222</v>
      </c>
      <c r="J32" s="118" t="s">
        <v>190</v>
      </c>
      <c r="K32" s="118">
        <v>0.24668421052631576</v>
      </c>
      <c r="M32" s="118" t="s">
        <v>190</v>
      </c>
      <c r="N32" s="118">
        <v>0.58891447368420669</v>
      </c>
      <c r="P32" t="s">
        <v>223</v>
      </c>
      <c r="U32" s="191"/>
      <c r="W32" s="202" t="s">
        <v>221</v>
      </c>
      <c r="X32" s="208">
        <v>193</v>
      </c>
      <c r="Y32" s="208">
        <v>127</v>
      </c>
      <c r="Z32" s="219">
        <v>0.85716000000000003</v>
      </c>
      <c r="AA32" s="218" t="s">
        <v>211</v>
      </c>
    </row>
    <row r="33" spans="1:27" ht="14.1" customHeight="1">
      <c r="A33" s="191"/>
      <c r="C33" s="201" t="s">
        <v>224</v>
      </c>
      <c r="D33" s="153" t="s">
        <v>211</v>
      </c>
      <c r="E33" s="153" t="s">
        <v>211</v>
      </c>
      <c r="F33" s="152" t="s">
        <v>214</v>
      </c>
      <c r="G33" s="153" t="s">
        <v>211</v>
      </c>
      <c r="H33" s="164" t="s">
        <v>225</v>
      </c>
      <c r="J33" s="118" t="s">
        <v>191</v>
      </c>
      <c r="K33" s="131">
        <v>1.3136324130579116</v>
      </c>
      <c r="M33" s="118" t="s">
        <v>191</v>
      </c>
      <c r="N33" s="118">
        <v>-0.90794136661993541</v>
      </c>
      <c r="U33" s="191"/>
      <c r="W33" s="201" t="s">
        <v>224</v>
      </c>
      <c r="X33" s="153" t="s">
        <v>216</v>
      </c>
      <c r="Y33" s="207">
        <v>127</v>
      </c>
      <c r="Z33" s="217" t="s">
        <v>217</v>
      </c>
      <c r="AA33" s="231" t="s">
        <v>211</v>
      </c>
    </row>
    <row r="34" spans="1:27" ht="14.1" customHeight="1">
      <c r="A34" s="191"/>
      <c r="C34" s="201" t="s">
        <v>226</v>
      </c>
      <c r="D34" s="207">
        <v>76</v>
      </c>
      <c r="E34" s="207">
        <v>127</v>
      </c>
      <c r="F34" s="148">
        <v>8.4000000000000003E-4</v>
      </c>
      <c r="G34" s="153" t="s">
        <v>211</v>
      </c>
      <c r="H34" s="159" t="s">
        <v>227</v>
      </c>
      <c r="J34" s="118" t="s">
        <v>192</v>
      </c>
      <c r="K34" s="131">
        <v>-1.4455617452525258</v>
      </c>
      <c r="M34" s="118" t="s">
        <v>192</v>
      </c>
      <c r="N34" s="118">
        <v>0.30864312469735983</v>
      </c>
      <c r="P34" s="6" t="s">
        <v>228</v>
      </c>
      <c r="Q34" s="6" t="s">
        <v>229</v>
      </c>
      <c r="U34" s="191"/>
      <c r="W34" s="201" t="s">
        <v>226</v>
      </c>
      <c r="X34" s="207">
        <v>76</v>
      </c>
      <c r="Y34" s="207">
        <v>127</v>
      </c>
      <c r="Z34" s="217" t="s">
        <v>217</v>
      </c>
      <c r="AA34" s="231" t="s">
        <v>211</v>
      </c>
    </row>
    <row r="35" spans="1:27" ht="14.1" customHeight="1">
      <c r="A35" s="191"/>
      <c r="C35" s="202" t="s">
        <v>230</v>
      </c>
      <c r="D35" s="208">
        <v>120.5</v>
      </c>
      <c r="E35" s="208">
        <v>127</v>
      </c>
      <c r="F35" s="162">
        <v>3.236E-2</v>
      </c>
      <c r="G35" s="165">
        <f>_xlfn.T.TEST(D4:D23,G4:G23,2,3)</f>
        <v>2.2187835970000451E-2</v>
      </c>
      <c r="H35" s="210" t="s">
        <v>231</v>
      </c>
      <c r="J35" s="118" t="s">
        <v>193</v>
      </c>
      <c r="K35" s="118">
        <v>1.7000000000000002</v>
      </c>
      <c r="M35" s="118" t="s">
        <v>193</v>
      </c>
      <c r="N35" s="118">
        <v>2.3999999999999995</v>
      </c>
      <c r="U35" s="191"/>
      <c r="W35" s="202" t="s">
        <v>230</v>
      </c>
      <c r="X35" s="208">
        <v>120.5</v>
      </c>
      <c r="Y35" s="208">
        <v>127</v>
      </c>
      <c r="Z35" s="281">
        <v>3.236E-2</v>
      </c>
      <c r="AA35" s="230">
        <f>_xlfn.T.TEST(D4:D23,G4:G23,2,3)</f>
        <v>2.2187835970000451E-2</v>
      </c>
    </row>
    <row r="36" spans="1:27" ht="14.1" customHeight="1">
      <c r="A36" s="191"/>
      <c r="C36" s="201" t="s">
        <v>232</v>
      </c>
      <c r="D36" s="153" t="s">
        <v>211</v>
      </c>
      <c r="E36" s="153" t="s">
        <v>211</v>
      </c>
      <c r="F36" s="152" t="s">
        <v>214</v>
      </c>
      <c r="G36" s="153" t="s">
        <v>211</v>
      </c>
      <c r="H36" s="159" t="s">
        <v>233</v>
      </c>
      <c r="J36" s="118" t="s">
        <v>194</v>
      </c>
      <c r="K36" s="118">
        <v>5.25</v>
      </c>
      <c r="M36" s="118" t="s">
        <v>194</v>
      </c>
      <c r="N36" s="118">
        <v>4.2</v>
      </c>
      <c r="U36" s="191"/>
      <c r="W36" s="201" t="s">
        <v>232</v>
      </c>
      <c r="X36" s="153" t="s">
        <v>216</v>
      </c>
      <c r="Y36" s="207">
        <v>127</v>
      </c>
      <c r="Z36" s="217" t="s">
        <v>217</v>
      </c>
      <c r="AA36" s="231" t="s">
        <v>211</v>
      </c>
    </row>
    <row r="37" spans="1:27" ht="14.1" customHeight="1">
      <c r="A37" s="191"/>
      <c r="C37" s="202" t="s">
        <v>234</v>
      </c>
      <c r="D37" s="155" t="s">
        <v>211</v>
      </c>
      <c r="E37" s="155" t="s">
        <v>211</v>
      </c>
      <c r="F37" s="152" t="s">
        <v>214</v>
      </c>
      <c r="G37" s="155" t="s">
        <v>211</v>
      </c>
      <c r="H37" s="164" t="s">
        <v>235</v>
      </c>
      <c r="J37" s="118" t="s">
        <v>195</v>
      </c>
      <c r="K37" s="118">
        <v>6.95</v>
      </c>
      <c r="M37" s="118" t="s">
        <v>195</v>
      </c>
      <c r="N37" s="118">
        <v>6.6</v>
      </c>
      <c r="P37" s="116" t="s">
        <v>236</v>
      </c>
      <c r="U37" s="191"/>
      <c r="W37" s="202" t="s">
        <v>234</v>
      </c>
      <c r="X37" s="153" t="s">
        <v>216</v>
      </c>
      <c r="Y37" s="207">
        <v>127</v>
      </c>
      <c r="Z37" s="217" t="s">
        <v>217</v>
      </c>
      <c r="AA37" s="218" t="s">
        <v>211</v>
      </c>
    </row>
    <row r="38" spans="1:27" ht="14.1" customHeight="1">
      <c r="A38" s="191"/>
      <c r="C38" s="203" t="s">
        <v>237</v>
      </c>
      <c r="D38" s="160" t="s">
        <v>211</v>
      </c>
      <c r="E38" s="160" t="s">
        <v>211</v>
      </c>
      <c r="F38" s="254" t="s">
        <v>214</v>
      </c>
      <c r="G38" s="160" t="s">
        <v>211</v>
      </c>
      <c r="H38" s="159" t="s">
        <v>238</v>
      </c>
      <c r="J38" s="118" t="s">
        <v>196</v>
      </c>
      <c r="K38" s="118">
        <v>129.60000000000002</v>
      </c>
      <c r="M38" s="118" t="s">
        <v>196</v>
      </c>
      <c r="N38" s="118">
        <v>104.25000000000001</v>
      </c>
      <c r="P38" t="s">
        <v>239</v>
      </c>
      <c r="U38" s="191"/>
      <c r="W38" s="203" t="s">
        <v>237</v>
      </c>
      <c r="X38" s="283" t="s">
        <v>216</v>
      </c>
      <c r="Y38" s="284">
        <v>127</v>
      </c>
      <c r="Z38" s="229" t="s">
        <v>217</v>
      </c>
      <c r="AA38" s="225" t="s">
        <v>211</v>
      </c>
    </row>
    <row r="39" spans="1:27" ht="14.1" thickBot="1">
      <c r="A39" s="191"/>
      <c r="J39" s="119" t="s">
        <v>197</v>
      </c>
      <c r="K39" s="119">
        <v>20</v>
      </c>
      <c r="M39" s="119" t="s">
        <v>197</v>
      </c>
      <c r="N39" s="119">
        <v>20</v>
      </c>
      <c r="U39" s="191"/>
    </row>
    <row r="40" spans="1:27">
      <c r="A40" s="191"/>
      <c r="C40" s="6" t="s">
        <v>240</v>
      </c>
      <c r="P40" s="116" t="s">
        <v>204</v>
      </c>
      <c r="U40" s="191"/>
    </row>
    <row r="41" spans="1:27">
      <c r="A41" s="191"/>
      <c r="C41" s="120" t="s">
        <v>241</v>
      </c>
      <c r="J41" s="124" t="s">
        <v>242</v>
      </c>
      <c r="K41" s="6" t="s">
        <v>243</v>
      </c>
      <c r="M41" s="121" t="s">
        <v>200</v>
      </c>
      <c r="N41" s="6" t="s">
        <v>244</v>
      </c>
      <c r="P41" t="s">
        <v>245</v>
      </c>
      <c r="U41" s="191"/>
    </row>
    <row r="42" spans="1:27">
      <c r="A42" s="191"/>
      <c r="C42" s="120" t="s">
        <v>246</v>
      </c>
      <c r="U42" s="191"/>
    </row>
    <row r="43" spans="1:27">
      <c r="A43" s="191"/>
      <c r="C43" s="120" t="s">
        <v>247</v>
      </c>
      <c r="U43" s="191"/>
    </row>
    <row r="44" spans="1:27">
      <c r="A44" s="191"/>
      <c r="C44" s="120" t="s">
        <v>248</v>
      </c>
      <c r="U44" s="191"/>
    </row>
    <row r="45" spans="1:27">
      <c r="A45" s="191"/>
      <c r="J45" s="6" t="s">
        <v>249</v>
      </c>
      <c r="U45" s="191"/>
    </row>
    <row r="46" spans="1:27">
      <c r="A46" s="191"/>
      <c r="U46" s="191"/>
    </row>
    <row r="47" spans="1:27">
      <c r="A47" s="191"/>
      <c r="J47" s="6"/>
      <c r="U47" s="191"/>
    </row>
    <row r="48" spans="1:27">
      <c r="A48" s="191"/>
      <c r="U48" s="191"/>
    </row>
    <row r="49" spans="1:22" ht="24.95">
      <c r="A49" s="183"/>
      <c r="B49" s="177"/>
      <c r="C49" s="178"/>
      <c r="D49" s="178"/>
      <c r="E49" s="178"/>
      <c r="F49" s="178"/>
      <c r="G49" s="178"/>
      <c r="H49" s="178"/>
      <c r="I49" s="178"/>
      <c r="J49" s="179"/>
      <c r="K49" s="181" t="s">
        <v>250</v>
      </c>
      <c r="L49" s="178"/>
      <c r="M49" s="178"/>
      <c r="N49" s="178"/>
      <c r="O49" s="178"/>
      <c r="P49" s="178"/>
      <c r="Q49" s="178"/>
      <c r="R49" s="178"/>
      <c r="S49" s="178"/>
      <c r="T49" s="176"/>
      <c r="U49" s="189"/>
      <c r="V49" s="5"/>
    </row>
    <row r="50" spans="1:22">
      <c r="A50" s="183"/>
      <c r="B50" s="178"/>
      <c r="C50" s="182"/>
      <c r="D50" s="178"/>
      <c r="E50" s="178"/>
      <c r="F50" s="178"/>
      <c r="G50" s="178"/>
      <c r="H50" s="178"/>
      <c r="I50" s="178"/>
      <c r="J50" s="180"/>
      <c r="K50" s="513" t="s">
        <v>112</v>
      </c>
      <c r="L50" s="182"/>
      <c r="M50" s="182"/>
      <c r="N50" s="178"/>
      <c r="O50" s="178"/>
      <c r="P50" s="178"/>
      <c r="Q50" s="178"/>
      <c r="R50" s="178"/>
      <c r="S50" s="178"/>
      <c r="T50" s="178"/>
      <c r="U50" s="189"/>
    </row>
    <row r="51" spans="1:22" ht="15" thickBot="1">
      <c r="A51" s="191"/>
      <c r="J51" s="123"/>
      <c r="K51" s="123"/>
      <c r="L51" s="123"/>
      <c r="U51" s="191"/>
    </row>
    <row r="52" spans="1:22" ht="14.1">
      <c r="A52" s="191"/>
      <c r="C52" s="167" t="s">
        <v>251</v>
      </c>
      <c r="D52" s="168" t="s">
        <v>252</v>
      </c>
      <c r="E52" s="169" t="s">
        <v>253</v>
      </c>
      <c r="F52" s="170" t="s">
        <v>254</v>
      </c>
      <c r="G52" s="171" t="s">
        <v>255</v>
      </c>
      <c r="J52" s="143" t="s">
        <v>251</v>
      </c>
      <c r="K52" s="143"/>
      <c r="L52" s="123"/>
      <c r="M52" s="144" t="s">
        <v>252</v>
      </c>
      <c r="N52" s="144"/>
      <c r="P52" s="145" t="s">
        <v>253</v>
      </c>
      <c r="Q52" s="145"/>
      <c r="U52" s="191"/>
    </row>
    <row r="53" spans="1:22" ht="14.1">
      <c r="A53" s="191"/>
      <c r="C53" s="139">
        <v>4.666666666666667</v>
      </c>
      <c r="D53" s="139">
        <v>3.7777777777777777</v>
      </c>
      <c r="E53" s="139">
        <v>3.5555555555555554</v>
      </c>
      <c r="F53" s="139">
        <v>4.8888888888888893</v>
      </c>
      <c r="G53" s="141">
        <v>3.6666666666666665</v>
      </c>
      <c r="J53" s="118"/>
      <c r="K53" s="118"/>
      <c r="L53" s="123"/>
      <c r="M53" s="118"/>
      <c r="N53" s="118"/>
      <c r="P53" s="118"/>
      <c r="Q53" s="118"/>
      <c r="U53" s="191"/>
    </row>
    <row r="54" spans="1:22">
      <c r="A54" s="191"/>
      <c r="C54" s="139">
        <v>6.1111111111111107</v>
      </c>
      <c r="D54" s="139">
        <v>6.4444444444444446</v>
      </c>
      <c r="E54" s="139">
        <v>3.7777777777777777</v>
      </c>
      <c r="F54" s="139">
        <v>6</v>
      </c>
      <c r="G54" s="141">
        <v>5.4444444444444446</v>
      </c>
      <c r="J54" s="118" t="s">
        <v>185</v>
      </c>
      <c r="K54" s="118">
        <v>4.2722222222222221</v>
      </c>
      <c r="M54" s="118" t="s">
        <v>185</v>
      </c>
      <c r="N54" s="118">
        <v>5.227777777777777</v>
      </c>
      <c r="P54" s="118" t="s">
        <v>185</v>
      </c>
      <c r="Q54" s="118">
        <v>2.4444444444444446</v>
      </c>
      <c r="U54" s="191"/>
    </row>
    <row r="55" spans="1:22">
      <c r="A55" s="191"/>
      <c r="C55" s="139">
        <v>4.4444444444444446</v>
      </c>
      <c r="D55" s="139">
        <v>4.333333333333333</v>
      </c>
      <c r="E55" s="139">
        <v>3.1111111111111112</v>
      </c>
      <c r="F55" s="139">
        <v>6.4444444444444446</v>
      </c>
      <c r="G55" s="141">
        <v>4.4444444444444446</v>
      </c>
      <c r="J55" s="118" t="s">
        <v>186</v>
      </c>
      <c r="K55" s="118">
        <v>0.20224133962716645</v>
      </c>
      <c r="M55" s="118" t="s">
        <v>186</v>
      </c>
      <c r="N55" s="118">
        <v>0.26212940670773383</v>
      </c>
      <c r="P55" s="118" t="s">
        <v>186</v>
      </c>
      <c r="Q55" s="118">
        <v>0.22599142628943955</v>
      </c>
      <c r="U55" s="191"/>
    </row>
    <row r="56" spans="1:22">
      <c r="A56" s="191"/>
      <c r="C56" s="139">
        <v>3.8888888888888888</v>
      </c>
      <c r="D56" s="139">
        <v>5.666666666666667</v>
      </c>
      <c r="E56" s="139">
        <v>1</v>
      </c>
      <c r="F56" s="139">
        <v>5.666666666666667</v>
      </c>
      <c r="G56" s="141">
        <v>3.8888888888888888</v>
      </c>
      <c r="J56" s="118" t="s">
        <v>187</v>
      </c>
      <c r="K56" s="118">
        <v>4.2777777777777777</v>
      </c>
      <c r="M56" s="118" t="s">
        <v>187</v>
      </c>
      <c r="N56" s="118">
        <v>5.5</v>
      </c>
      <c r="P56" s="118" t="s">
        <v>187</v>
      </c>
      <c r="Q56" s="118">
        <v>2.4444444444444446</v>
      </c>
      <c r="U56" s="191"/>
    </row>
    <row r="57" spans="1:22">
      <c r="A57" s="191"/>
      <c r="C57" s="139">
        <v>4.2222222222222223</v>
      </c>
      <c r="D57" s="139">
        <v>6.666666666666667</v>
      </c>
      <c r="E57" s="139">
        <v>3.3333333333333335</v>
      </c>
      <c r="F57" s="139">
        <v>4.7777777777777777</v>
      </c>
      <c r="G57" s="141">
        <v>5.1111111111111107</v>
      </c>
      <c r="J57" s="118" t="s">
        <v>188</v>
      </c>
      <c r="K57" s="118">
        <v>4.4444444444444446</v>
      </c>
      <c r="M57" s="118" t="s">
        <v>188</v>
      </c>
      <c r="N57" s="118">
        <v>6.4444444444444446</v>
      </c>
      <c r="P57" s="118" t="s">
        <v>188</v>
      </c>
      <c r="Q57" s="118">
        <v>1</v>
      </c>
      <c r="U57" s="191"/>
    </row>
    <row r="58" spans="1:22">
      <c r="A58" s="191"/>
      <c r="C58" s="139">
        <v>4.7777777777777777</v>
      </c>
      <c r="D58" s="139">
        <v>2.7777777777777777</v>
      </c>
      <c r="E58" s="139">
        <v>1</v>
      </c>
      <c r="F58" s="139">
        <v>5.2222222222222223</v>
      </c>
      <c r="G58" s="141">
        <v>3.5555555555555554</v>
      </c>
      <c r="J58" s="118" t="s">
        <v>189</v>
      </c>
      <c r="K58" s="118">
        <v>0.90445076653393242</v>
      </c>
      <c r="M58" s="118" t="s">
        <v>189</v>
      </c>
      <c r="N58" s="118">
        <v>1.1722783446003644</v>
      </c>
      <c r="P58" s="118" t="s">
        <v>189</v>
      </c>
      <c r="Q58" s="118">
        <v>1.0106643830306399</v>
      </c>
      <c r="U58" s="191"/>
    </row>
    <row r="59" spans="1:22">
      <c r="A59" s="191"/>
      <c r="C59" s="139">
        <v>3.2222222222222223</v>
      </c>
      <c r="D59" s="139">
        <v>5.333333333333333</v>
      </c>
      <c r="E59" s="139">
        <v>1</v>
      </c>
      <c r="F59" s="139">
        <v>5.7777777777777777</v>
      </c>
      <c r="G59" s="141">
        <v>4.666666666666667</v>
      </c>
      <c r="J59" s="118" t="s">
        <v>190</v>
      </c>
      <c r="K59" s="118">
        <v>0.818031189083818</v>
      </c>
      <c r="M59" s="118" t="s">
        <v>190</v>
      </c>
      <c r="N59" s="118">
        <v>1.3742365172189706</v>
      </c>
      <c r="P59" s="118" t="s">
        <v>190</v>
      </c>
      <c r="Q59" s="131">
        <v>1.021442495126704</v>
      </c>
      <c r="U59" s="191"/>
    </row>
    <row r="60" spans="1:22">
      <c r="A60" s="191"/>
      <c r="C60" s="139">
        <v>3.3333333333333335</v>
      </c>
      <c r="D60" s="139">
        <v>5.8888888888888893</v>
      </c>
      <c r="E60" s="139">
        <v>3.1111111111111112</v>
      </c>
      <c r="F60" s="139">
        <v>5.1111111111111107</v>
      </c>
      <c r="G60" s="141">
        <v>2.5555555555555554</v>
      </c>
      <c r="J60" s="118" t="s">
        <v>191</v>
      </c>
      <c r="K60" s="118">
        <v>0.919142415748464</v>
      </c>
      <c r="M60" s="118" t="s">
        <v>191</v>
      </c>
      <c r="N60" s="118">
        <v>-0.74468830690966348</v>
      </c>
      <c r="P60" s="118" t="s">
        <v>191</v>
      </c>
      <c r="Q60" s="131">
        <v>-1.0918458520288254</v>
      </c>
      <c r="U60" s="191"/>
    </row>
    <row r="61" spans="1:22">
      <c r="A61" s="191"/>
      <c r="C61" s="139">
        <v>6.1111111111111107</v>
      </c>
      <c r="D61" s="139">
        <v>5</v>
      </c>
      <c r="E61" s="139">
        <v>1.6666666666666667</v>
      </c>
      <c r="F61" s="139">
        <v>5.2222222222222223</v>
      </c>
      <c r="G61" s="141">
        <v>4.2222222222222223</v>
      </c>
      <c r="J61" s="118" t="s">
        <v>192</v>
      </c>
      <c r="K61" s="118">
        <v>0.17234871741953139</v>
      </c>
      <c r="M61" s="118" t="s">
        <v>192</v>
      </c>
      <c r="N61" s="118">
        <v>-0.56129936858392981</v>
      </c>
      <c r="P61" s="118" t="s">
        <v>192</v>
      </c>
      <c r="Q61" s="118">
        <v>-2.0048190687607052E-2</v>
      </c>
      <c r="U61" s="191"/>
    </row>
    <row r="62" spans="1:22">
      <c r="A62" s="191"/>
      <c r="C62" s="139">
        <v>4</v>
      </c>
      <c r="D62" s="139">
        <v>5.7777777777777777</v>
      </c>
      <c r="E62" s="139">
        <v>1.5555555555555556</v>
      </c>
      <c r="F62" s="139">
        <v>6.1111111111111107</v>
      </c>
      <c r="G62" s="141">
        <v>5.333333333333333</v>
      </c>
      <c r="J62" s="118" t="s">
        <v>193</v>
      </c>
      <c r="K62" s="118">
        <v>3.7777777777777772</v>
      </c>
      <c r="M62" s="118" t="s">
        <v>193</v>
      </c>
      <c r="N62" s="118">
        <v>3.8888888888888893</v>
      </c>
      <c r="P62" s="118" t="s">
        <v>193</v>
      </c>
      <c r="Q62" s="118">
        <v>3.2222222222222223</v>
      </c>
      <c r="U62" s="191"/>
    </row>
    <row r="63" spans="1:22">
      <c r="A63" s="191"/>
      <c r="C63" s="139">
        <v>2.3333333333333335</v>
      </c>
      <c r="D63" s="139">
        <v>4.1111111111111107</v>
      </c>
      <c r="E63" s="139">
        <v>2.6666666666666665</v>
      </c>
      <c r="F63" s="139">
        <v>5.5555555555555554</v>
      </c>
      <c r="G63" s="141">
        <v>3.1111111111111112</v>
      </c>
      <c r="J63" s="118" t="s">
        <v>194</v>
      </c>
      <c r="K63" s="118">
        <v>2.3333333333333335</v>
      </c>
      <c r="M63" s="118" t="s">
        <v>194</v>
      </c>
      <c r="N63" s="118">
        <v>2.7777777777777777</v>
      </c>
      <c r="P63" s="118" t="s">
        <v>194</v>
      </c>
      <c r="Q63" s="118">
        <v>1</v>
      </c>
      <c r="U63" s="191"/>
    </row>
    <row r="64" spans="1:22">
      <c r="A64" s="191"/>
      <c r="C64" s="139">
        <v>5</v>
      </c>
      <c r="D64" s="139">
        <v>6.4444444444444446</v>
      </c>
      <c r="E64" s="139">
        <v>2.3333333333333335</v>
      </c>
      <c r="F64" s="139">
        <v>4.7777777777777777</v>
      </c>
      <c r="G64" s="141">
        <v>5.4444444444444446</v>
      </c>
      <c r="J64" s="118" t="s">
        <v>195</v>
      </c>
      <c r="K64" s="118">
        <v>6.1111111111111107</v>
      </c>
      <c r="M64" s="118" t="s">
        <v>195</v>
      </c>
      <c r="N64" s="118">
        <v>6.666666666666667</v>
      </c>
      <c r="P64" s="118" t="s">
        <v>195</v>
      </c>
      <c r="Q64" s="118">
        <v>4.2222222222222223</v>
      </c>
      <c r="U64" s="191"/>
    </row>
    <row r="65" spans="1:27">
      <c r="A65" s="191"/>
      <c r="C65" s="139">
        <v>3.8888888888888888</v>
      </c>
      <c r="D65" s="139">
        <v>5.1111111111111107</v>
      </c>
      <c r="E65" s="139">
        <v>2.3333333333333335</v>
      </c>
      <c r="F65" s="139">
        <v>4.2222222222222223</v>
      </c>
      <c r="G65" s="141">
        <v>2.5555555555555554</v>
      </c>
      <c r="J65" s="118" t="s">
        <v>196</v>
      </c>
      <c r="K65" s="118">
        <v>85.444444444444443</v>
      </c>
      <c r="M65" s="118" t="s">
        <v>196</v>
      </c>
      <c r="N65" s="118">
        <v>104.55555555555554</v>
      </c>
      <c r="P65" s="118" t="s">
        <v>196</v>
      </c>
      <c r="Q65" s="118">
        <v>48.888888888888893</v>
      </c>
      <c r="U65" s="191"/>
    </row>
    <row r="66" spans="1:27" ht="14.1" thickBot="1">
      <c r="A66" s="191"/>
      <c r="C66" s="139">
        <v>4.333333333333333</v>
      </c>
      <c r="D66" s="139">
        <v>4.1111111111111107</v>
      </c>
      <c r="E66" s="139">
        <v>2.4444444444444446</v>
      </c>
      <c r="F66" s="139">
        <v>5.1111111111111107</v>
      </c>
      <c r="G66" s="141">
        <v>5.2222222222222223</v>
      </c>
      <c r="J66" s="119" t="s">
        <v>197</v>
      </c>
      <c r="K66" s="119">
        <v>20</v>
      </c>
      <c r="M66" s="119" t="s">
        <v>197</v>
      </c>
      <c r="N66" s="119">
        <v>20</v>
      </c>
      <c r="P66" s="119" t="s">
        <v>197</v>
      </c>
      <c r="Q66" s="119">
        <v>20</v>
      </c>
      <c r="U66" s="191"/>
    </row>
    <row r="67" spans="1:27">
      <c r="A67" s="191"/>
      <c r="C67" s="139">
        <v>4.1111111111111107</v>
      </c>
      <c r="D67" s="139">
        <v>5.7777777777777777</v>
      </c>
      <c r="E67" s="139">
        <v>3.6666666666666665</v>
      </c>
      <c r="F67" s="139">
        <v>6</v>
      </c>
      <c r="G67" s="141">
        <v>2.8888888888888888</v>
      </c>
      <c r="M67" s="122"/>
      <c r="N67" s="122"/>
      <c r="U67" s="191"/>
    </row>
    <row r="68" spans="1:27" ht="14.1">
      <c r="A68" s="191"/>
      <c r="C68" s="139">
        <v>4.4444444444444446</v>
      </c>
      <c r="D68" s="139">
        <v>4.666666666666667</v>
      </c>
      <c r="E68" s="139">
        <v>2.4444444444444446</v>
      </c>
      <c r="F68" s="139">
        <v>5.7777777777777777</v>
      </c>
      <c r="G68" s="141">
        <v>5.1100000000000003</v>
      </c>
      <c r="J68" s="121" t="s">
        <v>200</v>
      </c>
      <c r="K68" s="6" t="s">
        <v>256</v>
      </c>
      <c r="M68" s="142" t="s">
        <v>200</v>
      </c>
      <c r="N68" s="123" t="s">
        <v>257</v>
      </c>
      <c r="P68" s="121" t="s">
        <v>200</v>
      </c>
      <c r="Q68" s="6" t="s">
        <v>258</v>
      </c>
      <c r="U68" s="191"/>
    </row>
    <row r="69" spans="1:27" ht="14.1">
      <c r="A69" s="191"/>
      <c r="C69" s="139">
        <v>3.1111111111111112</v>
      </c>
      <c r="D69" s="139">
        <v>6.5555555555555554</v>
      </c>
      <c r="E69" s="139">
        <v>1.7777777777777777</v>
      </c>
      <c r="F69" s="139">
        <v>5.4444444444444446</v>
      </c>
      <c r="G69" s="141">
        <v>2.89</v>
      </c>
      <c r="M69" s="123"/>
      <c r="N69" s="123"/>
      <c r="U69" s="191"/>
    </row>
    <row r="70" spans="1:27" ht="14.1">
      <c r="A70" s="191"/>
      <c r="C70" s="139">
        <v>4.7777777777777777</v>
      </c>
      <c r="D70" s="139">
        <v>6.333333333333333</v>
      </c>
      <c r="E70" s="139">
        <v>4.2222222222222223</v>
      </c>
      <c r="F70" s="139">
        <v>5.4444444444444446</v>
      </c>
      <c r="G70" s="139">
        <v>3.7777777777777777</v>
      </c>
      <c r="M70" s="123"/>
      <c r="N70" s="123"/>
      <c r="U70" s="191"/>
    </row>
    <row r="71" spans="1:27" ht="14.1">
      <c r="A71" s="191"/>
      <c r="C71" s="139">
        <v>4.2222222222222223</v>
      </c>
      <c r="D71" s="139">
        <v>3.3333333333333335</v>
      </c>
      <c r="E71" s="139">
        <v>2.7777777777777777</v>
      </c>
      <c r="F71" s="139">
        <v>5.8888888888888893</v>
      </c>
      <c r="G71" s="139">
        <v>3.4444444444444446</v>
      </c>
      <c r="M71" s="123"/>
      <c r="N71" s="123"/>
      <c r="U71" s="191"/>
    </row>
    <row r="72" spans="1:27" ht="14.1">
      <c r="A72" s="191"/>
      <c r="C72" s="140">
        <v>4.4444444444444446</v>
      </c>
      <c r="D72" s="140">
        <v>6.4444444444444446</v>
      </c>
      <c r="E72" s="140">
        <v>1.1111111111111112</v>
      </c>
      <c r="F72" s="140">
        <v>6</v>
      </c>
      <c r="G72" s="140">
        <v>3</v>
      </c>
      <c r="M72" s="123"/>
      <c r="N72" s="123"/>
      <c r="U72" s="191"/>
    </row>
    <row r="73" spans="1:27" ht="15" thickBot="1">
      <c r="A73" s="191"/>
      <c r="M73" s="123"/>
      <c r="N73" s="123"/>
      <c r="U73" s="191"/>
    </row>
    <row r="74" spans="1:27">
      <c r="A74" s="191"/>
      <c r="J74" s="146" t="s">
        <v>254</v>
      </c>
      <c r="K74" s="146"/>
      <c r="M74" s="147" t="s">
        <v>255</v>
      </c>
      <c r="N74" s="147"/>
      <c r="U74" s="191"/>
    </row>
    <row r="75" spans="1:27">
      <c r="A75" s="191"/>
      <c r="J75" s="118"/>
      <c r="K75" s="118"/>
      <c r="M75" s="118"/>
      <c r="N75" s="118"/>
      <c r="U75" s="191"/>
    </row>
    <row r="76" spans="1:27" ht="18" customHeight="1">
      <c r="A76" s="191"/>
      <c r="C76" s="566" t="s">
        <v>112</v>
      </c>
      <c r="D76" s="564" t="s">
        <v>204</v>
      </c>
      <c r="E76" s="565"/>
      <c r="F76" s="565"/>
      <c r="G76" s="204" t="s">
        <v>205</v>
      </c>
      <c r="J76" s="118" t="s">
        <v>185</v>
      </c>
      <c r="K76" s="118">
        <v>5.4722222222222223</v>
      </c>
      <c r="M76" s="118" t="s">
        <v>185</v>
      </c>
      <c r="N76" s="118">
        <v>4.0166666666666666</v>
      </c>
      <c r="U76" s="191"/>
      <c r="W76" s="566" t="s">
        <v>112</v>
      </c>
      <c r="X76" s="564" t="s">
        <v>204</v>
      </c>
      <c r="Y76" s="565"/>
      <c r="Z76" s="565"/>
      <c r="AA76" s="204" t="s">
        <v>206</v>
      </c>
    </row>
    <row r="77" spans="1:27" ht="18" customHeight="1">
      <c r="A77" s="191"/>
      <c r="C77" s="567"/>
      <c r="D77" s="206" t="s">
        <v>207</v>
      </c>
      <c r="E77" s="206" t="s">
        <v>208</v>
      </c>
      <c r="F77" s="205" t="s">
        <v>209</v>
      </c>
      <c r="G77" s="206" t="s">
        <v>209</v>
      </c>
      <c r="J77" s="118" t="s">
        <v>186</v>
      </c>
      <c r="K77" s="118">
        <v>0.12406243581039055</v>
      </c>
      <c r="M77" s="118" t="s">
        <v>186</v>
      </c>
      <c r="N77" s="118">
        <v>0.22772073169547996</v>
      </c>
      <c r="U77" s="191"/>
      <c r="W77" s="567"/>
      <c r="X77" s="206" t="s">
        <v>207</v>
      </c>
      <c r="Y77" s="206" t="s">
        <v>208</v>
      </c>
      <c r="Z77" s="205" t="s">
        <v>209</v>
      </c>
      <c r="AA77" s="206" t="s">
        <v>209</v>
      </c>
    </row>
    <row r="78" spans="1:27" ht="14.1" customHeight="1">
      <c r="A78" s="191"/>
      <c r="C78" s="212" t="s">
        <v>210</v>
      </c>
      <c r="D78" s="208">
        <v>106</v>
      </c>
      <c r="E78" s="208">
        <v>127</v>
      </c>
      <c r="F78" s="148">
        <v>1.14E-2</v>
      </c>
      <c r="G78" s="161">
        <f>_xlfn.T.TEST(C53:C72,D53:D72,2,3)</f>
        <v>6.5776234869269964E-3</v>
      </c>
      <c r="H78" s="232" t="s">
        <v>212</v>
      </c>
      <c r="I78" s="33"/>
      <c r="J78" s="118" t="s">
        <v>187</v>
      </c>
      <c r="K78" s="118">
        <v>5.5</v>
      </c>
      <c r="M78" s="118" t="s">
        <v>187</v>
      </c>
      <c r="N78" s="118">
        <v>3.833333333333333</v>
      </c>
      <c r="U78" s="191"/>
      <c r="W78" s="212" t="s">
        <v>210</v>
      </c>
      <c r="X78" s="208">
        <v>106</v>
      </c>
      <c r="Y78" s="208">
        <v>127</v>
      </c>
      <c r="Z78" s="215">
        <v>1.14E-2</v>
      </c>
      <c r="AA78" s="216">
        <f>_xlfn.T.TEST(C53:C72,D53:D72,2,3)</f>
        <v>6.5776234869269964E-3</v>
      </c>
    </row>
    <row r="79" spans="1:27" ht="14.1" customHeight="1">
      <c r="A79" s="191"/>
      <c r="C79" s="201" t="s">
        <v>213</v>
      </c>
      <c r="D79" s="155" t="s">
        <v>211</v>
      </c>
      <c r="E79" s="155" t="s">
        <v>211</v>
      </c>
      <c r="F79" s="162" t="s">
        <v>214</v>
      </c>
      <c r="G79" s="161">
        <f>_xlfn.T.TEST(C53:C72,E53:E72,2,3)</f>
        <v>5.4705373564207714E-7</v>
      </c>
      <c r="H79" s="159" t="s">
        <v>215</v>
      </c>
      <c r="I79" s="6"/>
      <c r="J79" s="118" t="s">
        <v>188</v>
      </c>
      <c r="K79" s="118">
        <v>6</v>
      </c>
      <c r="M79" s="118" t="s">
        <v>188</v>
      </c>
      <c r="N79" s="118">
        <v>5.4444444444444446</v>
      </c>
      <c r="U79" s="191"/>
      <c r="W79" s="201" t="s">
        <v>213</v>
      </c>
      <c r="X79" s="153" t="s">
        <v>216</v>
      </c>
      <c r="Y79" s="208">
        <v>127</v>
      </c>
      <c r="Z79" s="217" t="s">
        <v>217</v>
      </c>
      <c r="AA79" s="217" t="s">
        <v>217</v>
      </c>
    </row>
    <row r="80" spans="1:27" ht="14.1" customHeight="1">
      <c r="A80" s="191"/>
      <c r="C80" s="201" t="s">
        <v>218</v>
      </c>
      <c r="D80" s="155" t="s">
        <v>211</v>
      </c>
      <c r="E80" s="155" t="s">
        <v>211</v>
      </c>
      <c r="F80" s="162" t="s">
        <v>214</v>
      </c>
      <c r="G80" s="161">
        <f>_xlfn.T.TEST(C53:C72,F53:F72,2,3)</f>
        <v>1.7444966375651716E-5</v>
      </c>
      <c r="H80" s="159" t="s">
        <v>219</v>
      </c>
      <c r="I80" s="6"/>
      <c r="J80" s="118" t="s">
        <v>189</v>
      </c>
      <c r="K80" s="118">
        <v>0.55482407985247495</v>
      </c>
      <c r="M80" s="118" t="s">
        <v>189</v>
      </c>
      <c r="N80" s="118">
        <v>1.0183980719141683</v>
      </c>
      <c r="U80" s="191"/>
      <c r="W80" s="201" t="s">
        <v>218</v>
      </c>
      <c r="X80" s="153" t="s">
        <v>216</v>
      </c>
      <c r="Y80" s="208">
        <v>127</v>
      </c>
      <c r="Z80" s="217" t="s">
        <v>217</v>
      </c>
      <c r="AA80" s="217" t="s">
        <v>217</v>
      </c>
    </row>
    <row r="81" spans="1:29" ht="14.1" customHeight="1">
      <c r="A81" s="191"/>
      <c r="C81" s="202" t="s">
        <v>221</v>
      </c>
      <c r="D81" s="208">
        <v>171.5</v>
      </c>
      <c r="E81" s="208">
        <v>127</v>
      </c>
      <c r="F81" s="150">
        <v>0.44725999999999999</v>
      </c>
      <c r="G81" s="154">
        <f>_xlfn.T.TEST(C53:C72,G53:G72,2,3)</f>
        <v>0.40673893450026866</v>
      </c>
      <c r="H81" s="159" t="s">
        <v>222</v>
      </c>
      <c r="I81" s="33"/>
      <c r="J81" s="118" t="s">
        <v>190</v>
      </c>
      <c r="K81" s="118">
        <v>0.30782975958414549</v>
      </c>
      <c r="M81" s="118" t="s">
        <v>190</v>
      </c>
      <c r="N81" s="118">
        <v>1.0371346328784954</v>
      </c>
      <c r="U81" s="191"/>
      <c r="W81" s="202" t="s">
        <v>221</v>
      </c>
      <c r="X81" s="208">
        <v>171.5</v>
      </c>
      <c r="Y81" s="208">
        <v>127</v>
      </c>
      <c r="Z81" s="219">
        <v>0.44725999999999999</v>
      </c>
      <c r="AA81" s="220">
        <f>_xlfn.T.TEST(C53:C72,G53:G72,2,3)</f>
        <v>0.40673893450026866</v>
      </c>
    </row>
    <row r="82" spans="1:29" ht="14.1" customHeight="1">
      <c r="A82" s="191"/>
      <c r="C82" s="201" t="s">
        <v>224</v>
      </c>
      <c r="D82" s="155" t="s">
        <v>211</v>
      </c>
      <c r="E82" s="155" t="s">
        <v>211</v>
      </c>
      <c r="F82" s="162" t="s">
        <v>214</v>
      </c>
      <c r="G82" s="161">
        <f>_xlfn.T.TEST(D53:D72,E53:E72,2,3)</f>
        <v>1.1719355771633832E-9</v>
      </c>
      <c r="H82" s="159" t="s">
        <v>225</v>
      </c>
      <c r="I82" s="6"/>
      <c r="J82" s="118" t="s">
        <v>191</v>
      </c>
      <c r="K82" s="118">
        <v>-0.18029753097694057</v>
      </c>
      <c r="M82" s="118" t="s">
        <v>191</v>
      </c>
      <c r="N82" s="131">
        <v>-1.4732455423895621</v>
      </c>
      <c r="U82" s="191"/>
      <c r="W82" s="201" t="s">
        <v>224</v>
      </c>
      <c r="X82" s="153" t="s">
        <v>216</v>
      </c>
      <c r="Y82" s="208">
        <v>127</v>
      </c>
      <c r="Z82" s="217" t="s">
        <v>217</v>
      </c>
      <c r="AA82" s="217" t="s">
        <v>217</v>
      </c>
    </row>
    <row r="83" spans="1:29" ht="14.1" customHeight="1">
      <c r="A83" s="191"/>
      <c r="C83" s="201" t="s">
        <v>226</v>
      </c>
      <c r="D83" s="208">
        <v>188.5</v>
      </c>
      <c r="E83" s="208">
        <v>127</v>
      </c>
      <c r="F83" s="163">
        <v>0.76417999999999997</v>
      </c>
      <c r="G83" s="154">
        <f>_xlfn.T.TEST(D53:D72,F53:F72,2,3)</f>
        <v>0.40666377198435577</v>
      </c>
      <c r="H83" s="232" t="s">
        <v>259</v>
      </c>
      <c r="I83" s="6"/>
      <c r="J83" s="118" t="s">
        <v>192</v>
      </c>
      <c r="K83" s="118">
        <v>-0.40704429273941012</v>
      </c>
      <c r="M83" s="118" t="s">
        <v>192</v>
      </c>
      <c r="N83" s="118">
        <v>8.8303561766450281E-2</v>
      </c>
      <c r="U83" s="191"/>
      <c r="W83" s="201" t="s">
        <v>226</v>
      </c>
      <c r="X83" s="208">
        <v>188.5</v>
      </c>
      <c r="Y83" s="208">
        <v>127</v>
      </c>
      <c r="Z83" s="221">
        <v>0.76417999999999997</v>
      </c>
      <c r="AA83" s="220">
        <f>_xlfn.T.TEST(D53:D72,F53:F72,2,3)</f>
        <v>0.40666377198435577</v>
      </c>
    </row>
    <row r="84" spans="1:29" ht="14.1" customHeight="1">
      <c r="A84" s="191"/>
      <c r="C84" s="202" t="s">
        <v>230</v>
      </c>
      <c r="D84" s="208">
        <v>88.5</v>
      </c>
      <c r="E84" s="208">
        <v>127</v>
      </c>
      <c r="F84" s="162">
        <v>2.7000000000000001E-3</v>
      </c>
      <c r="G84" s="161">
        <f>_xlfn.T.TEST(D53:D72,G53:G72,2,3)</f>
        <v>1.2661609516903833E-3</v>
      </c>
      <c r="H84" s="232" t="s">
        <v>231</v>
      </c>
      <c r="I84" s="33"/>
      <c r="J84" s="118" t="s">
        <v>193</v>
      </c>
      <c r="K84" s="118">
        <v>2.2222222222222223</v>
      </c>
      <c r="M84" s="118" t="s">
        <v>193</v>
      </c>
      <c r="N84" s="118">
        <v>2.8888888888888893</v>
      </c>
      <c r="U84" s="191"/>
      <c r="W84" s="202" t="s">
        <v>230</v>
      </c>
      <c r="X84" s="208">
        <v>88.5</v>
      </c>
      <c r="Y84" s="208">
        <v>127</v>
      </c>
      <c r="Z84" s="217" t="s">
        <v>217</v>
      </c>
      <c r="AA84" s="217" t="s">
        <v>217</v>
      </c>
    </row>
    <row r="85" spans="1:29" ht="14.1" customHeight="1">
      <c r="A85" s="191"/>
      <c r="C85" s="201" t="s">
        <v>232</v>
      </c>
      <c r="D85" s="155" t="s">
        <v>211</v>
      </c>
      <c r="E85" s="155" t="s">
        <v>211</v>
      </c>
      <c r="F85" s="162" t="s">
        <v>214</v>
      </c>
      <c r="G85" s="161">
        <f>_xlfn.T.TEST(E53:E72,F53:F72,2,3)</f>
        <v>1.205350021609786E-12</v>
      </c>
      <c r="H85" s="159" t="s">
        <v>233</v>
      </c>
      <c r="I85" s="6"/>
      <c r="J85" s="118" t="s">
        <v>194</v>
      </c>
      <c r="K85" s="118">
        <v>4.2222222222222223</v>
      </c>
      <c r="M85" s="118" t="s">
        <v>194</v>
      </c>
      <c r="N85" s="118">
        <v>2.5555555555555554</v>
      </c>
      <c r="U85" s="191"/>
      <c r="W85" s="201" t="s">
        <v>232</v>
      </c>
      <c r="X85" s="153" t="s">
        <v>216</v>
      </c>
      <c r="Y85" s="208">
        <v>127</v>
      </c>
      <c r="Z85" s="217" t="s">
        <v>217</v>
      </c>
      <c r="AA85" s="217" t="s">
        <v>217</v>
      </c>
    </row>
    <row r="86" spans="1:29" ht="14.1" customHeight="1">
      <c r="A86" s="191"/>
      <c r="C86" s="202" t="s">
        <v>234</v>
      </c>
      <c r="D86" s="208">
        <v>58</v>
      </c>
      <c r="E86" s="208">
        <v>127</v>
      </c>
      <c r="F86" s="152">
        <v>1.2E-4</v>
      </c>
      <c r="G86" s="161">
        <f>_xlfn.T.TEST(E53:E72,G53:G72,2,3)</f>
        <v>1.8106491551992258E-5</v>
      </c>
      <c r="H86" s="159" t="s">
        <v>235</v>
      </c>
      <c r="I86" s="6"/>
      <c r="J86" s="118" t="s">
        <v>195</v>
      </c>
      <c r="K86" s="118">
        <v>6.4444444444444446</v>
      </c>
      <c r="M86" s="118" t="s">
        <v>195</v>
      </c>
      <c r="N86" s="118">
        <v>5.4444444444444446</v>
      </c>
      <c r="U86" s="191"/>
      <c r="W86" s="202" t="s">
        <v>234</v>
      </c>
      <c r="X86" s="208">
        <v>58</v>
      </c>
      <c r="Y86" s="208">
        <v>127</v>
      </c>
      <c r="Z86" s="217" t="s">
        <v>217</v>
      </c>
      <c r="AA86" s="217" t="s">
        <v>217</v>
      </c>
    </row>
    <row r="87" spans="1:29" ht="14.1" customHeight="1">
      <c r="A87" s="191"/>
      <c r="C87" s="203" t="s">
        <v>237</v>
      </c>
      <c r="D87" s="160" t="s">
        <v>211</v>
      </c>
      <c r="E87" s="160" t="s">
        <v>211</v>
      </c>
      <c r="F87" s="255" t="s">
        <v>214</v>
      </c>
      <c r="G87" s="254">
        <f>_xlfn.T.TEST(F53:F72,G53:G72,2,3)</f>
        <v>4.4374468567550594E-6</v>
      </c>
      <c r="H87" s="159" t="s">
        <v>238</v>
      </c>
      <c r="I87" s="6"/>
      <c r="J87" s="118" t="s">
        <v>196</v>
      </c>
      <c r="K87" s="118">
        <v>109.44444444444444</v>
      </c>
      <c r="M87" s="118" t="s">
        <v>196</v>
      </c>
      <c r="N87" s="118">
        <v>80.333333333333329</v>
      </c>
      <c r="U87" s="191"/>
      <c r="W87" s="203" t="s">
        <v>237</v>
      </c>
      <c r="X87" s="283" t="s">
        <v>216</v>
      </c>
      <c r="Y87" s="209">
        <v>127</v>
      </c>
      <c r="Z87" s="229" t="s">
        <v>217</v>
      </c>
      <c r="AA87" s="229" t="s">
        <v>217</v>
      </c>
      <c r="AC87" s="210"/>
    </row>
    <row r="88" spans="1:29" ht="14.1" thickBot="1">
      <c r="A88" s="191"/>
      <c r="J88" s="119" t="s">
        <v>197</v>
      </c>
      <c r="K88" s="119">
        <v>20</v>
      </c>
      <c r="M88" s="119" t="s">
        <v>197</v>
      </c>
      <c r="N88" s="119">
        <v>20</v>
      </c>
      <c r="U88" s="191"/>
      <c r="AC88" s="158"/>
    </row>
    <row r="89" spans="1:29">
      <c r="A89" s="191"/>
      <c r="C89" s="6" t="s">
        <v>260</v>
      </c>
      <c r="U89" s="191"/>
      <c r="AC89" s="158"/>
    </row>
    <row r="90" spans="1:29">
      <c r="A90" s="191"/>
      <c r="C90" s="6" t="s">
        <v>261</v>
      </c>
      <c r="J90" s="121" t="s">
        <v>200</v>
      </c>
      <c r="K90" s="6" t="s">
        <v>262</v>
      </c>
      <c r="M90" s="121" t="s">
        <v>200</v>
      </c>
      <c r="N90" s="6" t="s">
        <v>263</v>
      </c>
      <c r="U90" s="191"/>
      <c r="AC90" s="164"/>
    </row>
    <row r="91" spans="1:29">
      <c r="A91" s="191"/>
      <c r="C91" s="6" t="s">
        <v>264</v>
      </c>
      <c r="U91" s="191"/>
      <c r="AC91" s="158"/>
    </row>
    <row r="92" spans="1:29">
      <c r="A92" s="191"/>
      <c r="C92" s="6" t="s">
        <v>265</v>
      </c>
      <c r="U92" s="191"/>
      <c r="AC92" s="211"/>
    </row>
    <row r="93" spans="1:29">
      <c r="A93" s="191"/>
      <c r="C93" s="6" t="s">
        <v>266</v>
      </c>
      <c r="U93" s="191"/>
      <c r="AC93" s="164"/>
    </row>
    <row r="94" spans="1:29">
      <c r="A94" s="191"/>
      <c r="U94" s="191"/>
      <c r="AC94" s="211"/>
    </row>
    <row r="95" spans="1:29">
      <c r="A95" s="183"/>
      <c r="B95" s="178"/>
      <c r="C95" s="178"/>
      <c r="D95" s="178"/>
      <c r="E95" s="178"/>
      <c r="F95" s="178"/>
      <c r="G95" s="178"/>
      <c r="H95" s="178"/>
      <c r="I95" s="178"/>
      <c r="J95" s="178"/>
      <c r="K95" s="513" t="s">
        <v>123</v>
      </c>
      <c r="L95" s="513"/>
      <c r="M95" s="178"/>
      <c r="N95" s="178"/>
      <c r="O95" s="178"/>
      <c r="P95" s="178"/>
      <c r="Q95" s="178"/>
      <c r="R95" s="178"/>
      <c r="S95" s="178"/>
      <c r="T95" s="178"/>
      <c r="U95" s="189"/>
      <c r="AC95" s="164"/>
    </row>
    <row r="96" spans="1:29">
      <c r="A96" s="191"/>
      <c r="U96" s="191"/>
      <c r="AC96" s="164"/>
    </row>
    <row r="97" spans="1:29" ht="14.1" thickBot="1">
      <c r="A97" s="191"/>
      <c r="U97" s="191"/>
      <c r="AC97" s="164"/>
    </row>
    <row r="98" spans="1:29">
      <c r="A98" s="191"/>
      <c r="C98" s="167" t="s">
        <v>267</v>
      </c>
      <c r="D98" s="168" t="s">
        <v>268</v>
      </c>
      <c r="E98" s="169" t="s">
        <v>269</v>
      </c>
      <c r="F98" s="170" t="s">
        <v>270</v>
      </c>
      <c r="G98" s="171" t="s">
        <v>271</v>
      </c>
      <c r="J98" s="143" t="s">
        <v>267</v>
      </c>
      <c r="K98" s="143"/>
      <c r="M98" s="144" t="s">
        <v>268</v>
      </c>
      <c r="N98" s="144"/>
      <c r="P98" s="145" t="s">
        <v>269</v>
      </c>
      <c r="Q98" s="145"/>
      <c r="U98" s="191"/>
    </row>
    <row r="99" spans="1:29">
      <c r="A99" s="191"/>
      <c r="C99" s="139">
        <v>6.1111111111111107</v>
      </c>
      <c r="D99" s="139">
        <v>5.2222222222222223</v>
      </c>
      <c r="E99" s="139">
        <v>5</v>
      </c>
      <c r="F99" s="139">
        <v>3.2222222222222223</v>
      </c>
      <c r="G99" s="141">
        <v>5.4444444444444446</v>
      </c>
      <c r="J99" s="118"/>
      <c r="K99" s="118"/>
      <c r="M99" s="118"/>
      <c r="N99" s="118"/>
      <c r="P99" s="118"/>
      <c r="Q99" s="118"/>
      <c r="U99" s="191"/>
    </row>
    <row r="100" spans="1:29">
      <c r="A100" s="191"/>
      <c r="C100" s="139">
        <v>4.5555555555555554</v>
      </c>
      <c r="D100" s="139">
        <v>6.333333333333333</v>
      </c>
      <c r="E100" s="139">
        <v>5.666666666666667</v>
      </c>
      <c r="F100" s="139">
        <v>5.666666666666667</v>
      </c>
      <c r="G100" s="141">
        <v>7</v>
      </c>
      <c r="J100" s="118" t="s">
        <v>185</v>
      </c>
      <c r="K100" s="118">
        <v>5.0943888888888882</v>
      </c>
      <c r="M100" s="118" t="s">
        <v>185</v>
      </c>
      <c r="N100" s="118">
        <v>5.9111111111111097</v>
      </c>
      <c r="P100" s="118" t="s">
        <v>185</v>
      </c>
      <c r="Q100" s="118">
        <v>3.6671111111111117</v>
      </c>
      <c r="U100" s="191"/>
    </row>
    <row r="101" spans="1:29">
      <c r="A101" s="191"/>
      <c r="C101" s="139">
        <v>5.2222222222222223</v>
      </c>
      <c r="D101" s="139">
        <v>4.5555555555555554</v>
      </c>
      <c r="E101" s="139">
        <v>4</v>
      </c>
      <c r="F101" s="139">
        <v>7</v>
      </c>
      <c r="G101" s="141">
        <v>5.2222222222222223</v>
      </c>
      <c r="J101" s="118" t="s">
        <v>186</v>
      </c>
      <c r="K101" s="118">
        <v>0.20111023028142258</v>
      </c>
      <c r="M101" s="118" t="s">
        <v>186</v>
      </c>
      <c r="N101" s="118">
        <v>0.20497388857303669</v>
      </c>
      <c r="P101" s="118" t="s">
        <v>186</v>
      </c>
      <c r="Q101" s="118">
        <v>0.27581772097651408</v>
      </c>
      <c r="U101" s="191"/>
    </row>
    <row r="102" spans="1:29">
      <c r="A102" s="191"/>
      <c r="C102" s="139">
        <v>5</v>
      </c>
      <c r="D102" s="139">
        <v>6.2222222222222223</v>
      </c>
      <c r="E102" s="139">
        <v>1.5555555555555556</v>
      </c>
      <c r="F102" s="139">
        <v>7</v>
      </c>
      <c r="G102" s="141">
        <v>4.5555555555555554</v>
      </c>
      <c r="J102" s="118" t="s">
        <v>187</v>
      </c>
      <c r="K102" s="118">
        <v>5.0555555555555554</v>
      </c>
      <c r="M102" s="118" t="s">
        <v>187</v>
      </c>
      <c r="N102" s="118">
        <v>6.1666666666666661</v>
      </c>
      <c r="P102" s="118" t="s">
        <v>187</v>
      </c>
      <c r="Q102" s="118">
        <v>3.833333333333333</v>
      </c>
      <c r="U102" s="191"/>
    </row>
    <row r="103" spans="1:29">
      <c r="A103" s="191"/>
      <c r="C103" s="139">
        <v>5.1111111111111107</v>
      </c>
      <c r="D103" s="139">
        <v>6.8888888888888893</v>
      </c>
      <c r="E103" s="139">
        <v>4.2222222222222223</v>
      </c>
      <c r="F103" s="139">
        <v>5.7777777777777777</v>
      </c>
      <c r="G103" s="141">
        <v>5.1111111111111107</v>
      </c>
      <c r="J103" s="118" t="s">
        <v>188</v>
      </c>
      <c r="K103" s="118">
        <v>5</v>
      </c>
      <c r="M103" s="118" t="s">
        <v>188</v>
      </c>
      <c r="N103" s="118">
        <v>6.8888888888888893</v>
      </c>
      <c r="P103" s="118" t="s">
        <v>188</v>
      </c>
      <c r="Q103" s="118">
        <v>4.78</v>
      </c>
      <c r="U103" s="191"/>
    </row>
    <row r="104" spans="1:29">
      <c r="A104" s="191"/>
      <c r="C104" s="139">
        <v>5</v>
      </c>
      <c r="D104" s="139">
        <v>4.2222222222222223</v>
      </c>
      <c r="E104" s="139">
        <v>1.5555555555555556</v>
      </c>
      <c r="F104" s="139">
        <v>6.5555555555555554</v>
      </c>
      <c r="G104" s="141">
        <v>5.1111111111111107</v>
      </c>
      <c r="J104" s="118" t="s">
        <v>189</v>
      </c>
      <c r="K104" s="118">
        <v>0.89939229175979518</v>
      </c>
      <c r="M104" s="118" t="s">
        <v>189</v>
      </c>
      <c r="N104" s="118">
        <v>0.91667109692355486</v>
      </c>
      <c r="P104" s="118" t="s">
        <v>189</v>
      </c>
      <c r="Q104" s="118">
        <v>1.2334943470051103</v>
      </c>
      <c r="U104" s="191"/>
    </row>
    <row r="105" spans="1:29">
      <c r="A105" s="191"/>
      <c r="C105" s="139">
        <v>4.4444444444444446</v>
      </c>
      <c r="D105" s="139">
        <v>6.1111111111111107</v>
      </c>
      <c r="E105" s="139">
        <v>2.6666666666666665</v>
      </c>
      <c r="F105" s="139">
        <v>5.666666666666667</v>
      </c>
      <c r="G105" s="141">
        <v>6.2222222222222223</v>
      </c>
      <c r="J105" s="118" t="s">
        <v>190</v>
      </c>
      <c r="K105" s="118">
        <v>0.80890649447693652</v>
      </c>
      <c r="M105" s="118" t="s">
        <v>190</v>
      </c>
      <c r="N105" s="118">
        <v>0.84028589993503322</v>
      </c>
      <c r="P105" s="118" t="s">
        <v>190</v>
      </c>
      <c r="Q105" s="118">
        <v>1.5215083040935635</v>
      </c>
      <c r="U105" s="191"/>
    </row>
    <row r="106" spans="1:29">
      <c r="A106" s="191"/>
      <c r="C106" s="139">
        <v>4.333333333333333</v>
      </c>
      <c r="D106" s="139">
        <v>6.5555555555555554</v>
      </c>
      <c r="E106" s="139">
        <v>4</v>
      </c>
      <c r="F106" s="139">
        <v>6</v>
      </c>
      <c r="G106" s="141">
        <v>3.1111111111111112</v>
      </c>
      <c r="J106" s="118" t="s">
        <v>191</v>
      </c>
      <c r="K106" s="118">
        <v>0.56010210139854877</v>
      </c>
      <c r="M106" s="118" t="s">
        <v>191</v>
      </c>
      <c r="N106" s="131">
        <v>-1.2919894585657157</v>
      </c>
      <c r="P106" s="118" t="s">
        <v>191</v>
      </c>
      <c r="Q106" s="118">
        <v>-0.99817640010498287</v>
      </c>
      <c r="U106" s="191"/>
    </row>
    <row r="107" spans="1:29">
      <c r="A107" s="191"/>
      <c r="C107" s="139">
        <v>3.11</v>
      </c>
      <c r="D107" s="139">
        <v>5.1111111111111107</v>
      </c>
      <c r="E107" s="139">
        <v>2.1111111111111112</v>
      </c>
      <c r="F107" s="139">
        <v>5.666666666666667</v>
      </c>
      <c r="G107" s="141">
        <v>5.7777777777777777</v>
      </c>
      <c r="J107" s="118" t="s">
        <v>192</v>
      </c>
      <c r="K107" s="118">
        <v>-0.87885837172542969</v>
      </c>
      <c r="M107" s="118" t="s">
        <v>192</v>
      </c>
      <c r="N107" s="118">
        <v>-0.47844751222755683</v>
      </c>
      <c r="P107" s="118" t="s">
        <v>192</v>
      </c>
      <c r="Q107" s="118">
        <v>-0.29689497698419781</v>
      </c>
      <c r="U107" s="191"/>
    </row>
    <row r="108" spans="1:29">
      <c r="A108" s="191"/>
      <c r="C108" s="139">
        <v>5.666666666666667</v>
      </c>
      <c r="D108" s="139">
        <v>6.5555555555555554</v>
      </c>
      <c r="E108" s="139">
        <v>2.1111111111111112</v>
      </c>
      <c r="F108" s="139">
        <v>7</v>
      </c>
      <c r="G108" s="141">
        <v>6.1111111111111107</v>
      </c>
      <c r="J108" s="118" t="s">
        <v>193</v>
      </c>
      <c r="K108" s="118">
        <v>3.1122222222222224</v>
      </c>
      <c r="M108" s="118" t="s">
        <v>193</v>
      </c>
      <c r="N108" s="118">
        <v>2.7777777777777777</v>
      </c>
      <c r="P108" s="118" t="s">
        <v>193</v>
      </c>
      <c r="Q108" s="118">
        <v>4.1111111111111116</v>
      </c>
      <c r="U108" s="191"/>
    </row>
    <row r="109" spans="1:29">
      <c r="A109" s="191"/>
      <c r="C109" s="139">
        <v>5</v>
      </c>
      <c r="D109" s="139">
        <v>6</v>
      </c>
      <c r="E109" s="139">
        <v>5</v>
      </c>
      <c r="F109" s="139">
        <v>6.2222222222222223</v>
      </c>
      <c r="G109" s="141">
        <v>4.8888888888888893</v>
      </c>
      <c r="J109" s="118" t="s">
        <v>194</v>
      </c>
      <c r="K109" s="118">
        <v>3.11</v>
      </c>
      <c r="M109" s="118" t="s">
        <v>194</v>
      </c>
      <c r="N109" s="118">
        <v>4.2222222222222223</v>
      </c>
      <c r="P109" s="118" t="s">
        <v>194</v>
      </c>
      <c r="Q109" s="118">
        <v>1.5555555555555556</v>
      </c>
      <c r="U109" s="191"/>
    </row>
    <row r="110" spans="1:29">
      <c r="A110" s="191"/>
      <c r="C110" s="139">
        <v>5.8888888888888893</v>
      </c>
      <c r="D110" s="139">
        <v>6.8888888888888893</v>
      </c>
      <c r="E110" s="139">
        <v>3.6666666666666665</v>
      </c>
      <c r="F110" s="139">
        <v>5.8888888888888893</v>
      </c>
      <c r="G110" s="141">
        <v>6.333333333333333</v>
      </c>
      <c r="J110" s="118" t="s">
        <v>195</v>
      </c>
      <c r="K110" s="118">
        <v>6.2222222222222223</v>
      </c>
      <c r="M110" s="118" t="s">
        <v>195</v>
      </c>
      <c r="N110" s="118">
        <v>7</v>
      </c>
      <c r="P110" s="118" t="s">
        <v>195</v>
      </c>
      <c r="Q110" s="118">
        <v>5.666666666666667</v>
      </c>
      <c r="U110" s="191"/>
    </row>
    <row r="111" spans="1:29">
      <c r="A111" s="191"/>
      <c r="C111" s="139">
        <v>4.7777777777777777</v>
      </c>
      <c r="D111" s="139">
        <v>5.7777777777777777</v>
      </c>
      <c r="E111" s="139">
        <v>3.1111111111111112</v>
      </c>
      <c r="F111" s="139">
        <v>6.4444444444444446</v>
      </c>
      <c r="G111" s="141">
        <v>5.1111111111111107</v>
      </c>
      <c r="J111" s="118" t="s">
        <v>196</v>
      </c>
      <c r="K111" s="118">
        <v>101.88777777777777</v>
      </c>
      <c r="M111" s="118" t="s">
        <v>196</v>
      </c>
      <c r="N111" s="118">
        <v>118.2222222222222</v>
      </c>
      <c r="P111" s="118" t="s">
        <v>196</v>
      </c>
      <c r="Q111" s="118">
        <v>73.342222222222233</v>
      </c>
      <c r="U111" s="191"/>
    </row>
    <row r="112" spans="1:29" ht="14.1" thickBot="1">
      <c r="A112" s="191"/>
      <c r="C112" s="139">
        <v>5.8888888888888893</v>
      </c>
      <c r="D112" s="139">
        <v>4.7777777777777777</v>
      </c>
      <c r="E112" s="139">
        <v>3.4444444444444446</v>
      </c>
      <c r="F112" s="139">
        <v>5.7777777777777777</v>
      </c>
      <c r="G112" s="141">
        <v>6.333333333333333</v>
      </c>
      <c r="J112" s="119" t="s">
        <v>197</v>
      </c>
      <c r="K112" s="119">
        <v>20</v>
      </c>
      <c r="M112" s="119" t="s">
        <v>197</v>
      </c>
      <c r="N112" s="119">
        <v>20</v>
      </c>
      <c r="P112" s="119" t="s">
        <v>197</v>
      </c>
      <c r="Q112" s="119">
        <v>20</v>
      </c>
      <c r="U112" s="191"/>
    </row>
    <row r="113" spans="1:27">
      <c r="A113" s="191"/>
      <c r="C113" s="139">
        <v>5.7777777777777777</v>
      </c>
      <c r="D113" s="139">
        <v>6.666666666666667</v>
      </c>
      <c r="E113" s="139">
        <v>3.1111111111111112</v>
      </c>
      <c r="F113" s="139">
        <v>6.8888888888888893</v>
      </c>
      <c r="G113" s="141">
        <v>3.4444444444444446</v>
      </c>
      <c r="U113" s="191"/>
    </row>
    <row r="114" spans="1:27">
      <c r="A114" s="191"/>
      <c r="C114" s="139">
        <v>6.2222222222222223</v>
      </c>
      <c r="D114" s="139">
        <v>4.7777777777777777</v>
      </c>
      <c r="E114" s="139">
        <v>3</v>
      </c>
      <c r="F114" s="139">
        <v>5</v>
      </c>
      <c r="G114" s="141">
        <v>6</v>
      </c>
      <c r="J114" s="121" t="s">
        <v>200</v>
      </c>
      <c r="K114" s="6" t="s">
        <v>272</v>
      </c>
      <c r="M114" s="124" t="s">
        <v>273</v>
      </c>
      <c r="N114" s="6" t="s">
        <v>274</v>
      </c>
      <c r="P114" s="121" t="s">
        <v>275</v>
      </c>
      <c r="Q114" s="6" t="s">
        <v>276</v>
      </c>
      <c r="U114" s="191"/>
    </row>
    <row r="115" spans="1:27">
      <c r="A115" s="191"/>
      <c r="C115" s="139">
        <v>3.1111111111111112</v>
      </c>
      <c r="D115" s="139">
        <v>6.7777777777777777</v>
      </c>
      <c r="E115" s="139">
        <v>4.78</v>
      </c>
      <c r="F115" s="139">
        <v>6.2222222222222223</v>
      </c>
      <c r="G115" s="141">
        <v>3.22</v>
      </c>
      <c r="U115" s="191"/>
    </row>
    <row r="116" spans="1:27">
      <c r="A116" s="191"/>
      <c r="C116" s="139">
        <v>6.2222222222222223</v>
      </c>
      <c r="D116" s="139">
        <v>7</v>
      </c>
      <c r="E116" s="139">
        <v>4.78</v>
      </c>
      <c r="F116" s="139">
        <v>3.6666666666666665</v>
      </c>
      <c r="G116" s="139">
        <v>6.1111111111111107</v>
      </c>
      <c r="U116" s="191"/>
    </row>
    <row r="117" spans="1:27">
      <c r="A117" s="191"/>
      <c r="C117" s="139">
        <v>5.666666666666667</v>
      </c>
      <c r="D117" s="139">
        <v>4.8888888888888893</v>
      </c>
      <c r="E117" s="139">
        <v>4.78</v>
      </c>
      <c r="F117" s="139">
        <v>7</v>
      </c>
      <c r="G117" s="139">
        <v>4.333333333333333</v>
      </c>
      <c r="U117" s="191"/>
    </row>
    <row r="118" spans="1:27">
      <c r="A118" s="191"/>
      <c r="C118" s="140">
        <v>4.7777777777777777</v>
      </c>
      <c r="D118" s="140">
        <v>6.8888888888888893</v>
      </c>
      <c r="E118" s="140">
        <v>4.78</v>
      </c>
      <c r="F118" s="140">
        <v>5.5555555555555554</v>
      </c>
      <c r="G118" s="140">
        <v>3.1111111111111112</v>
      </c>
      <c r="U118" s="191"/>
    </row>
    <row r="119" spans="1:27" ht="14.1" thickBot="1">
      <c r="A119" s="191"/>
      <c r="U119" s="191"/>
    </row>
    <row r="120" spans="1:27">
      <c r="A120" s="191"/>
      <c r="J120" s="146" t="s">
        <v>270</v>
      </c>
      <c r="K120" s="146"/>
      <c r="M120" s="147" t="s">
        <v>271</v>
      </c>
      <c r="N120" s="147"/>
      <c r="U120" s="191"/>
    </row>
    <row r="121" spans="1:27">
      <c r="A121" s="191"/>
      <c r="J121" s="118"/>
      <c r="K121" s="118"/>
      <c r="M121" s="118"/>
      <c r="N121" s="118"/>
      <c r="U121" s="191"/>
    </row>
    <row r="122" spans="1:27" ht="18" customHeight="1">
      <c r="A122" s="191"/>
      <c r="C122" s="566" t="s">
        <v>123</v>
      </c>
      <c r="D122" s="564" t="s">
        <v>204</v>
      </c>
      <c r="E122" s="565"/>
      <c r="F122" s="565"/>
      <c r="G122" s="204" t="s">
        <v>205</v>
      </c>
      <c r="J122" s="118" t="s">
        <v>185</v>
      </c>
      <c r="K122" s="118">
        <v>5.9111111111111105</v>
      </c>
      <c r="M122" s="118" t="s">
        <v>185</v>
      </c>
      <c r="N122" s="118">
        <v>5.1276666666666664</v>
      </c>
      <c r="U122" s="191"/>
      <c r="W122" s="566" t="s">
        <v>123</v>
      </c>
      <c r="X122" s="564" t="s">
        <v>204</v>
      </c>
      <c r="Y122" s="565"/>
      <c r="Z122" s="565"/>
      <c r="AA122" s="204" t="s">
        <v>206</v>
      </c>
    </row>
    <row r="123" spans="1:27" ht="18" customHeight="1">
      <c r="A123" s="191"/>
      <c r="C123" s="567"/>
      <c r="D123" s="206" t="s">
        <v>207</v>
      </c>
      <c r="E123" s="206" t="s">
        <v>208</v>
      </c>
      <c r="F123" s="205" t="s">
        <v>209</v>
      </c>
      <c r="G123" s="206" t="s">
        <v>209</v>
      </c>
      <c r="J123" s="118" t="s">
        <v>186</v>
      </c>
      <c r="K123" s="118">
        <v>0.22964220552874059</v>
      </c>
      <c r="M123" s="118" t="s">
        <v>186</v>
      </c>
      <c r="N123" s="118">
        <v>0.26387650817371361</v>
      </c>
      <c r="U123" s="191"/>
      <c r="W123" s="567"/>
      <c r="X123" s="206" t="s">
        <v>207</v>
      </c>
      <c r="Y123" s="206" t="s">
        <v>208</v>
      </c>
      <c r="Z123" s="205" t="s">
        <v>209</v>
      </c>
      <c r="AA123" s="206" t="s">
        <v>209</v>
      </c>
    </row>
    <row r="124" spans="1:27" ht="14.1" customHeight="1">
      <c r="A124" s="191"/>
      <c r="C124" s="212" t="s">
        <v>210</v>
      </c>
      <c r="D124" s="208">
        <v>104.5</v>
      </c>
      <c r="E124" s="208">
        <v>107</v>
      </c>
      <c r="F124" s="148">
        <v>1.0160000000000001E-2</v>
      </c>
      <c r="G124" s="155" t="s">
        <v>211</v>
      </c>
      <c r="H124" s="232" t="s">
        <v>212</v>
      </c>
      <c r="J124" s="118" t="s">
        <v>187</v>
      </c>
      <c r="K124" s="118">
        <v>5.9444444444444446</v>
      </c>
      <c r="M124" s="118" t="s">
        <v>187</v>
      </c>
      <c r="N124" s="118">
        <v>5.1666666666666661</v>
      </c>
      <c r="U124" s="191"/>
      <c r="W124" s="212" t="s">
        <v>210</v>
      </c>
      <c r="X124" s="208">
        <v>104.5</v>
      </c>
      <c r="Y124" s="208">
        <v>107</v>
      </c>
      <c r="Z124" s="215">
        <v>1.0160000000000001E-2</v>
      </c>
      <c r="AA124" s="218" t="s">
        <v>211</v>
      </c>
    </row>
    <row r="125" spans="1:27" ht="14.1" customHeight="1">
      <c r="A125" s="191"/>
      <c r="C125" s="201" t="s">
        <v>213</v>
      </c>
      <c r="D125" s="208">
        <v>66</v>
      </c>
      <c r="E125" s="208">
        <v>127</v>
      </c>
      <c r="F125" s="148">
        <v>2.9999999999999997E-4</v>
      </c>
      <c r="G125" s="161">
        <f>_xlfn.T.TEST(C99:C118,E99:E118,2,3)</f>
        <v>1.8610145114743228E-4</v>
      </c>
      <c r="H125" s="159" t="s">
        <v>215</v>
      </c>
      <c r="J125" s="118" t="s">
        <v>188</v>
      </c>
      <c r="K125" s="118">
        <v>7</v>
      </c>
      <c r="M125" s="118" t="s">
        <v>188</v>
      </c>
      <c r="N125" s="118">
        <v>5.1111111111111107</v>
      </c>
      <c r="U125" s="191"/>
      <c r="W125" s="201" t="s">
        <v>213</v>
      </c>
      <c r="X125" s="208">
        <v>66</v>
      </c>
      <c r="Y125" s="208">
        <v>127</v>
      </c>
      <c r="Z125" s="217" t="s">
        <v>217</v>
      </c>
      <c r="AA125" s="217" t="s">
        <v>217</v>
      </c>
    </row>
    <row r="126" spans="1:27" ht="14.1" customHeight="1">
      <c r="A126" s="191"/>
      <c r="C126" s="201" t="s">
        <v>218</v>
      </c>
      <c r="D126" s="208">
        <v>96.5</v>
      </c>
      <c r="E126" s="208">
        <v>127</v>
      </c>
      <c r="F126" s="149">
        <v>5.28E-3</v>
      </c>
      <c r="G126" s="155" t="s">
        <v>211</v>
      </c>
      <c r="H126" s="159" t="s">
        <v>219</v>
      </c>
      <c r="J126" s="118" t="s">
        <v>189</v>
      </c>
      <c r="K126" s="118">
        <v>1.0269911641304841</v>
      </c>
      <c r="M126" s="118" t="s">
        <v>189</v>
      </c>
      <c r="N126" s="118">
        <v>1.1800916198834051</v>
      </c>
      <c r="U126" s="191"/>
      <c r="W126" s="201" t="s">
        <v>218</v>
      </c>
      <c r="X126" s="208">
        <v>96.5</v>
      </c>
      <c r="Y126" s="208">
        <v>127</v>
      </c>
      <c r="Z126" s="217">
        <v>5.28E-3</v>
      </c>
      <c r="AA126" s="218" t="s">
        <v>211</v>
      </c>
    </row>
    <row r="127" spans="1:27" ht="14.1" customHeight="1">
      <c r="A127" s="191"/>
      <c r="C127" s="202" t="s">
        <v>221</v>
      </c>
      <c r="D127" s="208">
        <v>179.5</v>
      </c>
      <c r="E127" s="208">
        <v>127</v>
      </c>
      <c r="F127" s="150">
        <v>0.58919999999999995</v>
      </c>
      <c r="G127" s="154">
        <f>_xlfn.T.TEST(C99:C118,G99:G118,2,3)</f>
        <v>0.92066916801260179</v>
      </c>
      <c r="H127" s="159" t="s">
        <v>222</v>
      </c>
      <c r="J127" s="118" t="s">
        <v>190</v>
      </c>
      <c r="K127" s="118">
        <v>1.0547108512020869</v>
      </c>
      <c r="M127" s="118" t="s">
        <v>190</v>
      </c>
      <c r="N127" s="118">
        <v>1.3926162313190389</v>
      </c>
      <c r="U127" s="191"/>
      <c r="W127" s="202" t="s">
        <v>221</v>
      </c>
      <c r="X127" s="208">
        <v>179.5</v>
      </c>
      <c r="Y127" s="208">
        <v>127</v>
      </c>
      <c r="Z127" s="219">
        <v>0.58919999999999995</v>
      </c>
      <c r="AA127" s="220">
        <f>_xlfn.T.TEST(C99:C118,G99:G118,2,3)</f>
        <v>0.92066916801260179</v>
      </c>
    </row>
    <row r="128" spans="1:27" ht="14.1" customHeight="1">
      <c r="A128" s="191"/>
      <c r="C128" s="201" t="s">
        <v>224</v>
      </c>
      <c r="D128" s="155" t="s">
        <v>211</v>
      </c>
      <c r="E128" s="155" t="s">
        <v>211</v>
      </c>
      <c r="F128" s="162" t="s">
        <v>214</v>
      </c>
      <c r="G128" s="155" t="s">
        <v>211</v>
      </c>
      <c r="H128" s="159" t="s">
        <v>225</v>
      </c>
      <c r="J128" s="118" t="s">
        <v>191</v>
      </c>
      <c r="K128" s="131">
        <v>1.9921423332341748</v>
      </c>
      <c r="M128" s="118" t="s">
        <v>191</v>
      </c>
      <c r="N128" s="118">
        <v>-0.72910632921284568</v>
      </c>
      <c r="U128" s="191"/>
      <c r="W128" s="201" t="s">
        <v>224</v>
      </c>
      <c r="X128" s="155" t="s">
        <v>216</v>
      </c>
      <c r="Y128" s="208">
        <v>127</v>
      </c>
      <c r="Z128" s="217" t="s">
        <v>217</v>
      </c>
      <c r="AA128" s="218" t="s">
        <v>211</v>
      </c>
    </row>
    <row r="129" spans="1:27" ht="14.1" customHeight="1">
      <c r="A129" s="191"/>
      <c r="C129" s="201" t="s">
        <v>226</v>
      </c>
      <c r="D129" s="208">
        <v>194</v>
      </c>
      <c r="E129" s="208">
        <v>127</v>
      </c>
      <c r="F129" s="163">
        <v>0.88075999999999999</v>
      </c>
      <c r="G129" s="155" t="s">
        <v>211</v>
      </c>
      <c r="H129" s="159" t="s">
        <v>259</v>
      </c>
      <c r="J129" s="118" t="s">
        <v>192</v>
      </c>
      <c r="K129" s="131">
        <v>-1.3506889794390866</v>
      </c>
      <c r="M129" s="118" t="s">
        <v>192</v>
      </c>
      <c r="N129" s="118">
        <v>-0.51811576854255992</v>
      </c>
      <c r="U129" s="191"/>
      <c r="W129" s="201" t="s">
        <v>226</v>
      </c>
      <c r="X129" s="208">
        <v>194</v>
      </c>
      <c r="Y129" s="208">
        <v>127</v>
      </c>
      <c r="Z129" s="221">
        <v>0.88075999999999999</v>
      </c>
      <c r="AA129" s="218" t="s">
        <v>211</v>
      </c>
    </row>
    <row r="130" spans="1:27" ht="14.1" customHeight="1">
      <c r="A130" s="191"/>
      <c r="C130" s="202" t="s">
        <v>230</v>
      </c>
      <c r="D130" s="208">
        <v>125</v>
      </c>
      <c r="E130" s="208">
        <v>127</v>
      </c>
      <c r="F130" s="162">
        <v>4.3380000000000002E-2</v>
      </c>
      <c r="G130" s="155" t="s">
        <v>211</v>
      </c>
      <c r="H130" s="232" t="s">
        <v>231</v>
      </c>
      <c r="J130" s="118" t="s">
        <v>193</v>
      </c>
      <c r="K130" s="118">
        <v>3.7777777777777777</v>
      </c>
      <c r="M130" s="118" t="s">
        <v>193</v>
      </c>
      <c r="N130" s="118">
        <v>3.8888888888888888</v>
      </c>
      <c r="U130" s="191"/>
      <c r="W130" s="202" t="s">
        <v>230</v>
      </c>
      <c r="X130" s="208">
        <v>125</v>
      </c>
      <c r="Y130" s="208">
        <v>127</v>
      </c>
      <c r="Z130" s="281">
        <v>4.3380000000000002E-2</v>
      </c>
      <c r="AA130" s="218" t="s">
        <v>211</v>
      </c>
    </row>
    <row r="131" spans="1:27" ht="14.1" customHeight="1">
      <c r="A131" s="191"/>
      <c r="C131" s="201" t="s">
        <v>232</v>
      </c>
      <c r="D131" s="155" t="s">
        <v>211</v>
      </c>
      <c r="E131" s="155" t="s">
        <v>211</v>
      </c>
      <c r="F131" s="162" t="s">
        <v>214</v>
      </c>
      <c r="G131" s="155" t="s">
        <v>211</v>
      </c>
      <c r="H131" s="159" t="s">
        <v>233</v>
      </c>
      <c r="J131" s="118" t="s">
        <v>194</v>
      </c>
      <c r="K131" s="118">
        <v>3.2222222222222223</v>
      </c>
      <c r="M131" s="118" t="s">
        <v>194</v>
      </c>
      <c r="N131" s="118">
        <v>3.1111111111111112</v>
      </c>
      <c r="U131" s="191"/>
      <c r="W131" s="201" t="s">
        <v>232</v>
      </c>
      <c r="X131" s="155" t="s">
        <v>216</v>
      </c>
      <c r="Y131" s="208">
        <v>127</v>
      </c>
      <c r="Z131" s="217" t="s">
        <v>217</v>
      </c>
      <c r="AA131" s="218" t="s">
        <v>211</v>
      </c>
    </row>
    <row r="132" spans="1:27" ht="14.1" customHeight="1">
      <c r="A132" s="191"/>
      <c r="C132" s="202" t="s">
        <v>234</v>
      </c>
      <c r="D132" s="208">
        <v>71.5</v>
      </c>
      <c r="E132" s="208">
        <v>127</v>
      </c>
      <c r="F132" s="152">
        <v>5.4000000000000001E-4</v>
      </c>
      <c r="G132" s="161">
        <f>_xlfn.T.TEST(E99:E118,G99:G118,2,3)</f>
        <v>4.7204282864735911E-4</v>
      </c>
      <c r="H132" s="159" t="s">
        <v>235</v>
      </c>
      <c r="J132" s="118" t="s">
        <v>195</v>
      </c>
      <c r="K132" s="118">
        <v>7</v>
      </c>
      <c r="M132" s="118" t="s">
        <v>195</v>
      </c>
      <c r="N132" s="118">
        <v>7</v>
      </c>
      <c r="U132" s="191"/>
      <c r="W132" s="202" t="s">
        <v>234</v>
      </c>
      <c r="X132" s="208">
        <v>71.5</v>
      </c>
      <c r="Y132" s="208">
        <v>127</v>
      </c>
      <c r="Z132" s="217" t="s">
        <v>217</v>
      </c>
      <c r="AA132" s="217" t="s">
        <v>217</v>
      </c>
    </row>
    <row r="133" spans="1:27" ht="14.1" customHeight="1">
      <c r="A133" s="191"/>
      <c r="C133" s="203" t="s">
        <v>237</v>
      </c>
      <c r="D133" s="209">
        <v>119</v>
      </c>
      <c r="E133" s="209">
        <v>127</v>
      </c>
      <c r="F133" s="156">
        <v>2.9260000000000001E-2</v>
      </c>
      <c r="G133" s="160" t="s">
        <v>211</v>
      </c>
      <c r="H133" s="159" t="s">
        <v>238</v>
      </c>
      <c r="J133" s="118" t="s">
        <v>196</v>
      </c>
      <c r="K133" s="118">
        <v>118.22222222222221</v>
      </c>
      <c r="M133" s="118" t="s">
        <v>196</v>
      </c>
      <c r="N133" s="118">
        <v>102.55333333333333</v>
      </c>
      <c r="U133" s="191"/>
      <c r="W133" s="203" t="s">
        <v>237</v>
      </c>
      <c r="X133" s="209">
        <v>119</v>
      </c>
      <c r="Y133" s="209">
        <v>127</v>
      </c>
      <c r="Z133" s="228">
        <v>2.9260000000000001E-2</v>
      </c>
      <c r="AA133" s="225" t="s">
        <v>211</v>
      </c>
    </row>
    <row r="134" spans="1:27" ht="14.1" thickBot="1">
      <c r="A134" s="191"/>
      <c r="H134" s="5"/>
      <c r="J134" s="119" t="s">
        <v>197</v>
      </c>
      <c r="K134" s="119">
        <v>20</v>
      </c>
      <c r="M134" s="119" t="s">
        <v>197</v>
      </c>
      <c r="N134" s="119">
        <v>20</v>
      </c>
      <c r="U134" s="191"/>
    </row>
    <row r="135" spans="1:27">
      <c r="A135" s="191"/>
      <c r="C135" s="6" t="s">
        <v>277</v>
      </c>
      <c r="U135" s="191"/>
    </row>
    <row r="136" spans="1:27">
      <c r="A136" s="191"/>
      <c r="C136" s="6" t="s">
        <v>278</v>
      </c>
      <c r="J136" s="124" t="s">
        <v>273</v>
      </c>
      <c r="K136" s="6" t="s">
        <v>279</v>
      </c>
      <c r="M136" s="121" t="s">
        <v>200</v>
      </c>
      <c r="N136" s="6" t="s">
        <v>280</v>
      </c>
      <c r="U136" s="191"/>
    </row>
    <row r="137" spans="1:27">
      <c r="A137" s="191"/>
      <c r="C137" s="6" t="s">
        <v>281</v>
      </c>
      <c r="U137" s="191"/>
    </row>
    <row r="138" spans="1:27">
      <c r="A138" s="191"/>
      <c r="C138" s="6" t="s">
        <v>282</v>
      </c>
      <c r="U138" s="191"/>
    </row>
    <row r="139" spans="1:27">
      <c r="A139" s="191"/>
      <c r="C139" s="6" t="s">
        <v>283</v>
      </c>
      <c r="U139" s="191"/>
    </row>
    <row r="140" spans="1:27">
      <c r="A140" s="191"/>
      <c r="U140" s="191"/>
    </row>
    <row r="141" spans="1:27">
      <c r="A141" s="183"/>
      <c r="B141" s="178"/>
      <c r="C141" s="178"/>
      <c r="D141" s="178"/>
      <c r="E141" s="178"/>
      <c r="F141" s="178"/>
      <c r="G141" s="178"/>
      <c r="H141" s="178"/>
      <c r="I141" s="178"/>
      <c r="J141" s="178"/>
      <c r="K141" s="513" t="s">
        <v>133</v>
      </c>
      <c r="L141" s="513"/>
      <c r="M141" s="178"/>
      <c r="N141" s="178"/>
      <c r="O141" s="178"/>
      <c r="P141" s="178"/>
      <c r="Q141" s="178"/>
      <c r="R141" s="178"/>
      <c r="S141" s="178"/>
      <c r="T141" s="178"/>
      <c r="U141" s="189"/>
    </row>
    <row r="142" spans="1:27">
      <c r="A142" s="191"/>
      <c r="U142" s="191"/>
    </row>
    <row r="143" spans="1:27" ht="14.1" thickBot="1">
      <c r="A143" s="191"/>
      <c r="U143" s="191"/>
    </row>
    <row r="144" spans="1:27">
      <c r="A144" s="191"/>
      <c r="C144" s="167" t="s">
        <v>284</v>
      </c>
      <c r="D144" s="168" t="s">
        <v>285</v>
      </c>
      <c r="E144" s="169" t="s">
        <v>286</v>
      </c>
      <c r="F144" s="170" t="s">
        <v>287</v>
      </c>
      <c r="G144" s="171" t="s">
        <v>288</v>
      </c>
      <c r="J144" s="143" t="s">
        <v>284</v>
      </c>
      <c r="K144" s="143"/>
      <c r="M144" s="144" t="s">
        <v>285</v>
      </c>
      <c r="N144" s="144"/>
      <c r="P144" s="145" t="s">
        <v>286</v>
      </c>
      <c r="Q144" s="145"/>
      <c r="U144" s="191"/>
    </row>
    <row r="145" spans="1:21">
      <c r="A145" s="191"/>
      <c r="C145" s="139">
        <v>2.2000000000000002</v>
      </c>
      <c r="D145" s="139">
        <v>2.4</v>
      </c>
      <c r="E145" s="139">
        <v>3.8</v>
      </c>
      <c r="F145" s="139">
        <v>4</v>
      </c>
      <c r="G145" s="141">
        <v>1.4</v>
      </c>
      <c r="J145" s="118"/>
      <c r="K145" s="118"/>
      <c r="M145" s="118"/>
      <c r="N145" s="118"/>
      <c r="P145" s="118"/>
      <c r="Q145" s="118"/>
      <c r="U145" s="191"/>
    </row>
    <row r="146" spans="1:21">
      <c r="A146" s="191"/>
      <c r="C146" s="139">
        <v>2</v>
      </c>
      <c r="D146" s="139">
        <v>2.2000000000000002</v>
      </c>
      <c r="E146" s="139">
        <v>2.8</v>
      </c>
      <c r="F146" s="139">
        <v>2.8</v>
      </c>
      <c r="G146" s="141">
        <v>2.2000000000000002</v>
      </c>
      <c r="J146" s="118" t="s">
        <v>185</v>
      </c>
      <c r="K146" s="118">
        <v>2.5499999999999998</v>
      </c>
      <c r="M146" s="118" t="s">
        <v>185</v>
      </c>
      <c r="N146" s="118">
        <v>2.19</v>
      </c>
      <c r="P146" s="118" t="s">
        <v>185</v>
      </c>
      <c r="Q146" s="118">
        <v>3.4</v>
      </c>
      <c r="U146" s="191"/>
    </row>
    <row r="147" spans="1:21">
      <c r="A147" s="191"/>
      <c r="C147" s="139">
        <v>3.2</v>
      </c>
      <c r="D147" s="139">
        <v>3.6</v>
      </c>
      <c r="E147" s="139">
        <v>4.2</v>
      </c>
      <c r="F147" s="139">
        <v>2.2000000000000002</v>
      </c>
      <c r="G147" s="141">
        <v>1.6</v>
      </c>
      <c r="J147" s="118" t="s">
        <v>186</v>
      </c>
      <c r="K147" s="118">
        <v>0.22843863623808436</v>
      </c>
      <c r="M147" s="118" t="s">
        <v>186</v>
      </c>
      <c r="N147" s="118">
        <v>0.2149540954666711</v>
      </c>
      <c r="P147" s="118" t="s">
        <v>186</v>
      </c>
      <c r="Q147" s="118">
        <v>0.21472136167110817</v>
      </c>
      <c r="U147" s="191"/>
    </row>
    <row r="148" spans="1:21">
      <c r="A148" s="191"/>
      <c r="C148" s="139">
        <v>2.6</v>
      </c>
      <c r="D148" s="139">
        <v>1.8</v>
      </c>
      <c r="E148" s="139">
        <v>3.6</v>
      </c>
      <c r="F148" s="139">
        <v>1.6</v>
      </c>
      <c r="G148" s="141">
        <v>2.4</v>
      </c>
      <c r="J148" s="118" t="s">
        <v>187</v>
      </c>
      <c r="K148" s="118">
        <v>2.4000000000000004</v>
      </c>
      <c r="M148" s="118" t="s">
        <v>187</v>
      </c>
      <c r="N148" s="118">
        <v>2.1</v>
      </c>
      <c r="P148" s="118" t="s">
        <v>187</v>
      </c>
      <c r="Q148" s="118">
        <v>3.3</v>
      </c>
      <c r="U148" s="191"/>
    </row>
    <row r="149" spans="1:21">
      <c r="A149" s="191"/>
      <c r="C149" s="139">
        <v>3</v>
      </c>
      <c r="D149" s="139">
        <v>2.2000000000000002</v>
      </c>
      <c r="E149" s="139">
        <v>3.2</v>
      </c>
      <c r="F149" s="139">
        <v>2.4</v>
      </c>
      <c r="G149" s="141">
        <v>3</v>
      </c>
      <c r="J149" s="118" t="s">
        <v>188</v>
      </c>
      <c r="K149" s="118">
        <v>3.2</v>
      </c>
      <c r="M149" s="118" t="s">
        <v>188</v>
      </c>
      <c r="N149" s="118">
        <v>2.8</v>
      </c>
      <c r="P149" s="118" t="s">
        <v>188</v>
      </c>
      <c r="Q149" s="118">
        <v>2.8</v>
      </c>
      <c r="U149" s="191"/>
    </row>
    <row r="150" spans="1:21">
      <c r="A150" s="191"/>
      <c r="C150" s="139">
        <v>3.2</v>
      </c>
      <c r="D150" s="139">
        <v>4.8</v>
      </c>
      <c r="E150" s="139">
        <v>3</v>
      </c>
      <c r="F150" s="139">
        <v>2</v>
      </c>
      <c r="G150" s="141">
        <v>1</v>
      </c>
      <c r="J150" s="118" t="s">
        <v>189</v>
      </c>
      <c r="K150" s="118">
        <v>1.0216086386314069</v>
      </c>
      <c r="M150" s="118" t="s">
        <v>189</v>
      </c>
      <c r="N150" s="118">
        <v>0.96130393901091193</v>
      </c>
      <c r="P150" s="118" t="s">
        <v>189</v>
      </c>
      <c r="Q150" s="118">
        <v>0.9602631218358314</v>
      </c>
      <c r="U150" s="191"/>
    </row>
    <row r="151" spans="1:21">
      <c r="A151" s="191"/>
      <c r="C151" s="139">
        <v>2.8</v>
      </c>
      <c r="D151" s="139">
        <v>2.8</v>
      </c>
      <c r="E151" s="139">
        <v>3.6</v>
      </c>
      <c r="F151" s="139">
        <v>2.4</v>
      </c>
      <c r="G151" s="141">
        <v>2.2000000000000002</v>
      </c>
      <c r="J151" s="118" t="s">
        <v>190</v>
      </c>
      <c r="K151" s="118">
        <v>1.0436842105263164</v>
      </c>
      <c r="M151" s="118" t="s">
        <v>190</v>
      </c>
      <c r="N151" s="118">
        <v>0.9241052631578951</v>
      </c>
      <c r="P151" s="118" t="s">
        <v>190</v>
      </c>
      <c r="Q151" s="118">
        <v>0.92210526315789676</v>
      </c>
      <c r="U151" s="191"/>
    </row>
    <row r="152" spans="1:21">
      <c r="A152" s="191"/>
      <c r="C152" s="139">
        <v>3.2</v>
      </c>
      <c r="D152" s="139">
        <v>1.6</v>
      </c>
      <c r="E152" s="139">
        <v>4.8</v>
      </c>
      <c r="F152" s="139">
        <v>1.4</v>
      </c>
      <c r="G152" s="141">
        <v>2.2000000000000002</v>
      </c>
      <c r="J152" s="118" t="s">
        <v>191</v>
      </c>
      <c r="K152" s="118">
        <v>-0.22920767612182313</v>
      </c>
      <c r="M152" s="118" t="s">
        <v>191</v>
      </c>
      <c r="N152" s="131">
        <v>1.4405273622759305</v>
      </c>
      <c r="P152" s="118" t="s">
        <v>191</v>
      </c>
      <c r="Q152" s="118">
        <v>-1.0055351345518382E-2</v>
      </c>
      <c r="U152" s="191"/>
    </row>
    <row r="153" spans="1:21">
      <c r="A153" s="191"/>
      <c r="C153" s="139">
        <v>2.2000000000000002</v>
      </c>
      <c r="D153" s="139">
        <v>2</v>
      </c>
      <c r="E153" s="139">
        <v>5</v>
      </c>
      <c r="F153" s="139">
        <v>2</v>
      </c>
      <c r="G153" s="141">
        <v>2</v>
      </c>
      <c r="J153" s="118" t="s">
        <v>192</v>
      </c>
      <c r="K153" s="118">
        <v>0.56651119583997001</v>
      </c>
      <c r="M153" s="118" t="s">
        <v>192</v>
      </c>
      <c r="N153" s="118">
        <v>0.9789373271303885</v>
      </c>
      <c r="P153" s="118" t="s">
        <v>192</v>
      </c>
      <c r="Q153" s="118">
        <v>-0.25043871511498567</v>
      </c>
      <c r="U153" s="191"/>
    </row>
    <row r="154" spans="1:21">
      <c r="A154" s="191"/>
      <c r="C154" s="139">
        <v>2</v>
      </c>
      <c r="D154" s="139">
        <v>1.4</v>
      </c>
      <c r="E154" s="139">
        <v>4.4000000000000004</v>
      </c>
      <c r="F154" s="139">
        <v>1.8</v>
      </c>
      <c r="G154" s="141">
        <v>1.2</v>
      </c>
      <c r="J154" s="118" t="s">
        <v>193</v>
      </c>
      <c r="K154" s="118">
        <v>3.8</v>
      </c>
      <c r="M154" s="118" t="s">
        <v>193</v>
      </c>
      <c r="N154" s="118">
        <v>3.8</v>
      </c>
      <c r="P154" s="118" t="s">
        <v>193</v>
      </c>
      <c r="Q154" s="118">
        <v>3.8</v>
      </c>
      <c r="U154" s="191"/>
    </row>
    <row r="155" spans="1:21">
      <c r="A155" s="191"/>
      <c r="C155" s="139">
        <v>1.8</v>
      </c>
      <c r="D155" s="139">
        <v>1.6</v>
      </c>
      <c r="E155" s="139">
        <v>2.2000000000000002</v>
      </c>
      <c r="F155" s="139">
        <v>2</v>
      </c>
      <c r="G155" s="141">
        <v>3.2</v>
      </c>
      <c r="J155" s="118" t="s">
        <v>194</v>
      </c>
      <c r="K155" s="118">
        <v>1</v>
      </c>
      <c r="M155" s="118" t="s">
        <v>194</v>
      </c>
      <c r="N155" s="118">
        <v>1</v>
      </c>
      <c r="P155" s="118" t="s">
        <v>194</v>
      </c>
      <c r="Q155" s="118">
        <v>1.2</v>
      </c>
      <c r="U155" s="191"/>
    </row>
    <row r="156" spans="1:21">
      <c r="A156" s="191"/>
      <c r="C156" s="139">
        <v>1.8</v>
      </c>
      <c r="D156" s="139">
        <v>1</v>
      </c>
      <c r="E156" s="139">
        <v>2.8</v>
      </c>
      <c r="F156" s="139">
        <v>1.8</v>
      </c>
      <c r="G156" s="141">
        <v>1.6</v>
      </c>
      <c r="J156" s="118" t="s">
        <v>195</v>
      </c>
      <c r="K156" s="118">
        <v>4.8</v>
      </c>
      <c r="M156" s="118" t="s">
        <v>195</v>
      </c>
      <c r="N156" s="118">
        <v>4.8</v>
      </c>
      <c r="P156" s="118" t="s">
        <v>195</v>
      </c>
      <c r="Q156" s="118">
        <v>5</v>
      </c>
      <c r="U156" s="191"/>
    </row>
    <row r="157" spans="1:21">
      <c r="A157" s="191"/>
      <c r="C157" s="139">
        <v>4.8</v>
      </c>
      <c r="D157" s="139">
        <v>2.6</v>
      </c>
      <c r="E157" s="139">
        <v>4.5999999999999996</v>
      </c>
      <c r="F157" s="139">
        <v>1.2</v>
      </c>
      <c r="G157" s="141">
        <v>2.6</v>
      </c>
      <c r="J157" s="118" t="s">
        <v>196</v>
      </c>
      <c r="K157" s="118">
        <v>50.999999999999993</v>
      </c>
      <c r="M157" s="118" t="s">
        <v>196</v>
      </c>
      <c r="N157" s="118">
        <v>43.8</v>
      </c>
      <c r="P157" s="118" t="s">
        <v>196</v>
      </c>
      <c r="Q157" s="118">
        <v>68</v>
      </c>
      <c r="U157" s="191"/>
    </row>
    <row r="158" spans="1:21" ht="14.1" thickBot="1">
      <c r="A158" s="191"/>
      <c r="C158" s="139">
        <v>1.4</v>
      </c>
      <c r="D158" s="139">
        <v>3</v>
      </c>
      <c r="E158" s="139">
        <v>3.4</v>
      </c>
      <c r="F158" s="139">
        <v>3</v>
      </c>
      <c r="G158" s="141">
        <v>1.8</v>
      </c>
      <c r="J158" s="119" t="s">
        <v>197</v>
      </c>
      <c r="K158" s="119">
        <v>20</v>
      </c>
      <c r="M158" s="119" t="s">
        <v>197</v>
      </c>
      <c r="N158" s="119">
        <v>20</v>
      </c>
      <c r="P158" s="119" t="s">
        <v>197</v>
      </c>
      <c r="Q158" s="119">
        <v>20</v>
      </c>
      <c r="U158" s="191"/>
    </row>
    <row r="159" spans="1:21">
      <c r="A159" s="191"/>
      <c r="C159" s="139">
        <v>2.8</v>
      </c>
      <c r="D159" s="139">
        <v>1.2</v>
      </c>
      <c r="E159" s="139">
        <v>3.2</v>
      </c>
      <c r="F159" s="139">
        <v>1.2</v>
      </c>
      <c r="G159" s="141">
        <v>4</v>
      </c>
      <c r="U159" s="191"/>
    </row>
    <row r="160" spans="1:21">
      <c r="A160" s="191"/>
      <c r="C160" s="139">
        <v>1.4</v>
      </c>
      <c r="D160" s="139">
        <v>2.8</v>
      </c>
      <c r="E160" s="139">
        <v>3</v>
      </c>
      <c r="F160" s="139">
        <v>3.4</v>
      </c>
      <c r="G160" s="141">
        <v>1.6</v>
      </c>
      <c r="J160" s="121" t="s">
        <v>200</v>
      </c>
      <c r="K160" s="6" t="s">
        <v>289</v>
      </c>
      <c r="M160" s="121" t="s">
        <v>200</v>
      </c>
      <c r="N160" s="6" t="s">
        <v>290</v>
      </c>
      <c r="P160" s="121" t="s">
        <v>200</v>
      </c>
      <c r="Q160" s="6" t="s">
        <v>291</v>
      </c>
      <c r="U160" s="191"/>
    </row>
    <row r="161" spans="1:27">
      <c r="A161" s="191"/>
      <c r="C161" s="139">
        <v>4.2</v>
      </c>
      <c r="D161" s="139">
        <v>1</v>
      </c>
      <c r="E161" s="139">
        <v>1.2</v>
      </c>
      <c r="F161" s="139">
        <v>1.2</v>
      </c>
      <c r="G161" s="141">
        <v>4</v>
      </c>
      <c r="U161" s="191"/>
    </row>
    <row r="162" spans="1:27">
      <c r="A162" s="191"/>
      <c r="C162" s="139">
        <v>1</v>
      </c>
      <c r="D162" s="139">
        <v>2</v>
      </c>
      <c r="E162" s="139">
        <v>2.6</v>
      </c>
      <c r="F162" s="139">
        <v>2.8</v>
      </c>
      <c r="G162" s="139">
        <v>3</v>
      </c>
      <c r="U162" s="191"/>
    </row>
    <row r="163" spans="1:27">
      <c r="A163" s="191"/>
      <c r="C163" s="139">
        <v>1.4</v>
      </c>
      <c r="D163" s="139">
        <v>2.8</v>
      </c>
      <c r="E163" s="139">
        <v>2.4</v>
      </c>
      <c r="F163" s="139">
        <v>1.6</v>
      </c>
      <c r="G163" s="139">
        <v>3.2</v>
      </c>
      <c r="U163" s="191"/>
    </row>
    <row r="164" spans="1:27">
      <c r="A164" s="191"/>
      <c r="C164" s="140">
        <v>4</v>
      </c>
      <c r="D164" s="140">
        <v>1</v>
      </c>
      <c r="E164" s="140">
        <v>4.2</v>
      </c>
      <c r="F164" s="140">
        <v>2.6</v>
      </c>
      <c r="G164" s="140">
        <v>3.8</v>
      </c>
      <c r="U164" s="191"/>
    </row>
    <row r="165" spans="1:27" ht="14.1" thickBot="1">
      <c r="A165" s="191"/>
      <c r="U165" s="191"/>
    </row>
    <row r="166" spans="1:27">
      <c r="A166" s="191"/>
      <c r="J166" s="146" t="s">
        <v>287</v>
      </c>
      <c r="K166" s="146"/>
      <c r="M166" s="147" t="s">
        <v>288</v>
      </c>
      <c r="N166" s="147"/>
      <c r="U166" s="191"/>
    </row>
    <row r="167" spans="1:27">
      <c r="A167" s="191"/>
      <c r="J167" s="118"/>
      <c r="K167" s="118"/>
      <c r="M167" s="118"/>
      <c r="N167" s="118"/>
      <c r="U167" s="191"/>
    </row>
    <row r="168" spans="1:27" ht="18" customHeight="1">
      <c r="A168" s="191"/>
      <c r="C168" s="566" t="s">
        <v>292</v>
      </c>
      <c r="D168" s="564" t="s">
        <v>204</v>
      </c>
      <c r="E168" s="565"/>
      <c r="F168" s="565"/>
      <c r="G168" s="204" t="s">
        <v>205</v>
      </c>
      <c r="J168" s="118" t="s">
        <v>185</v>
      </c>
      <c r="K168" s="118">
        <v>2.17</v>
      </c>
      <c r="M168" s="118" t="s">
        <v>185</v>
      </c>
      <c r="N168" s="118">
        <v>2.4000000000000004</v>
      </c>
      <c r="U168" s="191"/>
      <c r="W168" s="213" t="s">
        <v>168</v>
      </c>
      <c r="X168" s="564" t="s">
        <v>204</v>
      </c>
      <c r="Y168" s="565"/>
      <c r="Z168" s="565"/>
      <c r="AA168" s="204" t="s">
        <v>206</v>
      </c>
    </row>
    <row r="169" spans="1:27" ht="18" customHeight="1">
      <c r="A169" s="191"/>
      <c r="C169" s="567"/>
      <c r="D169" s="206" t="s">
        <v>207</v>
      </c>
      <c r="E169" s="206" t="s">
        <v>208</v>
      </c>
      <c r="F169" s="205" t="s">
        <v>209</v>
      </c>
      <c r="G169" s="206" t="s">
        <v>209</v>
      </c>
      <c r="J169" s="118" t="s">
        <v>186</v>
      </c>
      <c r="K169" s="118">
        <v>0.170618071480689</v>
      </c>
      <c r="M169" s="118" t="s">
        <v>186</v>
      </c>
      <c r="N169" s="118">
        <v>0.20570801995470203</v>
      </c>
      <c r="U169" s="191"/>
      <c r="W169" s="214" t="s">
        <v>293</v>
      </c>
      <c r="X169" s="206" t="s">
        <v>207</v>
      </c>
      <c r="Y169" s="206" t="s">
        <v>208</v>
      </c>
      <c r="Z169" s="205" t="s">
        <v>209</v>
      </c>
      <c r="AA169" s="206" t="s">
        <v>209</v>
      </c>
    </row>
    <row r="170" spans="1:27" ht="14.1" customHeight="1">
      <c r="A170" s="191"/>
      <c r="C170" s="212" t="s">
        <v>210</v>
      </c>
      <c r="D170" s="208">
        <v>156.5</v>
      </c>
      <c r="E170" s="208">
        <v>127</v>
      </c>
      <c r="F170" s="150">
        <v>0.24604000000000001</v>
      </c>
      <c r="G170" s="154">
        <f>_xlfn.T.TEST(C145:C164,D145:D164,2,3)</f>
        <v>0.25829335949856974</v>
      </c>
      <c r="H170" s="256" t="s">
        <v>294</v>
      </c>
      <c r="J170" s="118" t="s">
        <v>187</v>
      </c>
      <c r="K170" s="118">
        <v>2</v>
      </c>
      <c r="M170" s="118" t="s">
        <v>187</v>
      </c>
      <c r="N170" s="118">
        <v>2.2000000000000002</v>
      </c>
      <c r="U170" s="191"/>
      <c r="W170" s="212" t="s">
        <v>210</v>
      </c>
      <c r="X170" s="208">
        <v>156.5</v>
      </c>
      <c r="Y170" s="208">
        <v>127</v>
      </c>
      <c r="Z170" s="219">
        <v>0.24604000000000001</v>
      </c>
      <c r="AA170" s="220">
        <f>_xlfn.T.TEST(C145:C164,D145:D164,2,3)</f>
        <v>0.25829335949856974</v>
      </c>
    </row>
    <row r="171" spans="1:27" ht="14.1" customHeight="1">
      <c r="A171" s="191"/>
      <c r="C171" s="201" t="s">
        <v>213</v>
      </c>
      <c r="D171" s="208">
        <v>105</v>
      </c>
      <c r="E171" s="208">
        <v>127</v>
      </c>
      <c r="F171" s="148">
        <v>1.0460000000000001E-2</v>
      </c>
      <c r="G171" s="161">
        <f>_xlfn.T.TEST(C145:C164,E145:E164,2,3)</f>
        <v>1.0022120495829271E-2</v>
      </c>
      <c r="H171" s="151" t="s">
        <v>295</v>
      </c>
      <c r="J171" s="118" t="s">
        <v>188</v>
      </c>
      <c r="K171" s="118">
        <v>2</v>
      </c>
      <c r="M171" s="118" t="s">
        <v>188</v>
      </c>
      <c r="N171" s="118">
        <v>2.2000000000000002</v>
      </c>
      <c r="U171" s="191"/>
      <c r="W171" s="201" t="s">
        <v>213</v>
      </c>
      <c r="X171" s="208">
        <v>105</v>
      </c>
      <c r="Y171" s="208">
        <v>127</v>
      </c>
      <c r="Z171" s="215">
        <v>1.0460000000000001E-2</v>
      </c>
      <c r="AA171" s="216">
        <f>_xlfn.T.TEST(C145:C164,E145:E164,2,3)</f>
        <v>1.0022120495829271E-2</v>
      </c>
    </row>
    <row r="172" spans="1:27" ht="14.1" customHeight="1">
      <c r="A172" s="191"/>
      <c r="C172" s="201" t="s">
        <v>218</v>
      </c>
      <c r="D172" s="208">
        <v>156</v>
      </c>
      <c r="E172" s="208">
        <v>127</v>
      </c>
      <c r="F172" s="174">
        <v>0.23799999999999999</v>
      </c>
      <c r="G172" s="154">
        <f>_xlfn.T.TEST(C145:C164,F145:F164,2,3)</f>
        <v>0.19118125917174891</v>
      </c>
      <c r="H172" s="151" t="s">
        <v>296</v>
      </c>
      <c r="J172" s="118" t="s">
        <v>189</v>
      </c>
      <c r="K172" s="118">
        <v>0.76302721204147761</v>
      </c>
      <c r="M172" s="118" t="s">
        <v>189</v>
      </c>
      <c r="N172" s="118">
        <v>0.91995423227119399</v>
      </c>
      <c r="U172" s="191"/>
      <c r="W172" s="201" t="s">
        <v>218</v>
      </c>
      <c r="X172" s="208">
        <v>156</v>
      </c>
      <c r="Y172" s="208">
        <v>127</v>
      </c>
      <c r="Z172" s="226">
        <v>0.23799999999999999</v>
      </c>
      <c r="AA172" s="220">
        <f>_xlfn.T.TEST(C145:C164,F145:F164,2,3)</f>
        <v>0.19118125917174891</v>
      </c>
    </row>
    <row r="173" spans="1:27" ht="14.1" customHeight="1">
      <c r="A173" s="191"/>
      <c r="C173" s="202" t="s">
        <v>221</v>
      </c>
      <c r="D173" s="208">
        <v>185.5</v>
      </c>
      <c r="E173" s="208">
        <v>127</v>
      </c>
      <c r="F173" s="150">
        <v>0.70394000000000001</v>
      </c>
      <c r="G173" s="154">
        <f>_xlfn.T.TEST(C145:C164,G145:G164,2,3)</f>
        <v>0.62841938864663405</v>
      </c>
      <c r="H173" s="151" t="s">
        <v>222</v>
      </c>
      <c r="J173" s="118" t="s">
        <v>190</v>
      </c>
      <c r="K173" s="118">
        <v>0.58221052631579007</v>
      </c>
      <c r="M173" s="118" t="s">
        <v>190</v>
      </c>
      <c r="N173" s="118">
        <v>0.84631578947368191</v>
      </c>
      <c r="U173" s="191"/>
      <c r="W173" s="202" t="s">
        <v>221</v>
      </c>
      <c r="X173" s="208">
        <v>185.5</v>
      </c>
      <c r="Y173" s="208">
        <v>127</v>
      </c>
      <c r="Z173" s="219">
        <v>0.70394000000000001</v>
      </c>
      <c r="AA173" s="220">
        <f>_xlfn.T.TEST(C145:C164,G145:G164,2,3)</f>
        <v>0.62841938864663405</v>
      </c>
    </row>
    <row r="174" spans="1:27" ht="14.1" customHeight="1">
      <c r="A174" s="191"/>
      <c r="C174" s="201" t="s">
        <v>224</v>
      </c>
      <c r="D174" s="208">
        <v>68</v>
      </c>
      <c r="E174" s="208">
        <v>127</v>
      </c>
      <c r="F174" s="162">
        <v>3.8000000000000002E-4</v>
      </c>
      <c r="G174" s="161">
        <f>_xlfn.T.TEST(D145:D164,E145:E164,2,3)</f>
        <v>2.9739864332240835E-4</v>
      </c>
      <c r="H174" s="151" t="s">
        <v>297</v>
      </c>
      <c r="J174" s="118" t="s">
        <v>191</v>
      </c>
      <c r="K174" s="118">
        <v>0.20989252443047635</v>
      </c>
      <c r="M174" s="118" t="s">
        <v>191</v>
      </c>
      <c r="N174" s="118">
        <v>-0.88334811165128491</v>
      </c>
      <c r="U174" s="191"/>
      <c r="W174" s="201" t="s">
        <v>224</v>
      </c>
      <c r="X174" s="208">
        <v>68</v>
      </c>
      <c r="Y174" s="208">
        <v>127</v>
      </c>
      <c r="Z174" s="217" t="s">
        <v>217</v>
      </c>
      <c r="AA174" s="217" t="s">
        <v>217</v>
      </c>
    </row>
    <row r="175" spans="1:27" ht="14.1" customHeight="1">
      <c r="A175" s="191"/>
      <c r="C175" s="201" t="s">
        <v>226</v>
      </c>
      <c r="D175" s="208">
        <v>196</v>
      </c>
      <c r="E175" s="208">
        <v>127</v>
      </c>
      <c r="F175" s="163">
        <v>0.92827999999999999</v>
      </c>
      <c r="G175" s="154">
        <f>_xlfn.T.TEST(D145:D164,F145:F164,2,3)</f>
        <v>0.9423063346883227</v>
      </c>
      <c r="H175" s="256" t="s">
        <v>259</v>
      </c>
      <c r="J175" s="118" t="s">
        <v>192</v>
      </c>
      <c r="K175" s="118">
        <v>0.72192280158464206</v>
      </c>
      <c r="M175" s="118" t="s">
        <v>192</v>
      </c>
      <c r="N175" s="118">
        <v>0.38216624666761151</v>
      </c>
      <c r="U175" s="191"/>
      <c r="W175" s="201" t="s">
        <v>226</v>
      </c>
      <c r="X175" s="208">
        <v>196</v>
      </c>
      <c r="Y175" s="208">
        <v>127</v>
      </c>
      <c r="Z175" s="221">
        <v>0.92827999999999999</v>
      </c>
      <c r="AA175" s="220">
        <f>_xlfn.T.TEST(D145:D164,F145:F164,2,3)</f>
        <v>0.9423063346883227</v>
      </c>
    </row>
    <row r="176" spans="1:27" ht="14.1" customHeight="1">
      <c r="A176" s="191"/>
      <c r="C176" s="202" t="s">
        <v>230</v>
      </c>
      <c r="D176" s="208">
        <v>169</v>
      </c>
      <c r="E176" s="208">
        <v>127</v>
      </c>
      <c r="F176" s="157">
        <v>0.40654000000000001</v>
      </c>
      <c r="G176" s="154">
        <f>_xlfn.T.TEST(D145:D164,G145:G164,2,3)</f>
        <v>0.4846111930048046</v>
      </c>
      <c r="H176" s="256" t="s">
        <v>298</v>
      </c>
      <c r="J176" s="118" t="s">
        <v>193</v>
      </c>
      <c r="K176" s="118">
        <v>2.8</v>
      </c>
      <c r="M176" s="118" t="s">
        <v>193</v>
      </c>
      <c r="N176" s="118">
        <v>3</v>
      </c>
      <c r="U176" s="191"/>
      <c r="W176" s="202" t="s">
        <v>230</v>
      </c>
      <c r="X176" s="208">
        <v>169</v>
      </c>
      <c r="Y176" s="208">
        <v>127</v>
      </c>
      <c r="Z176" s="222">
        <v>0.40654000000000001</v>
      </c>
      <c r="AA176" s="220">
        <f>_xlfn.T.TEST(D145:D164,G145:G164,2,3)</f>
        <v>0.4846111930048046</v>
      </c>
    </row>
    <row r="177" spans="1:27" ht="14.1" customHeight="1">
      <c r="A177" s="191"/>
      <c r="C177" s="201" t="s">
        <v>232</v>
      </c>
      <c r="D177" s="208">
        <v>61</v>
      </c>
      <c r="E177" s="208">
        <v>127</v>
      </c>
      <c r="F177" s="152">
        <v>1.8000000000000001E-4</v>
      </c>
      <c r="G177" s="161">
        <f>_xlfn.T.TEST(E145:E164,F145:F164,2,3)</f>
        <v>7.1116139190324442E-5</v>
      </c>
      <c r="H177" s="151" t="s">
        <v>299</v>
      </c>
      <c r="J177" s="118" t="s">
        <v>194</v>
      </c>
      <c r="K177" s="118">
        <v>1.2</v>
      </c>
      <c r="M177" s="118" t="s">
        <v>194</v>
      </c>
      <c r="N177" s="118">
        <v>1</v>
      </c>
      <c r="U177" s="191"/>
      <c r="W177" s="201" t="s">
        <v>232</v>
      </c>
      <c r="X177" s="208">
        <v>61</v>
      </c>
      <c r="Y177" s="208">
        <v>127</v>
      </c>
      <c r="Z177" s="217" t="s">
        <v>217</v>
      </c>
      <c r="AA177" s="217" t="s">
        <v>217</v>
      </c>
    </row>
    <row r="178" spans="1:27" ht="14.1" customHeight="1">
      <c r="A178" s="191"/>
      <c r="C178" s="202" t="s">
        <v>234</v>
      </c>
      <c r="D178" s="208">
        <v>90.5</v>
      </c>
      <c r="E178" s="208">
        <v>127</v>
      </c>
      <c r="F178" s="152">
        <v>3.1800000000000001E-3</v>
      </c>
      <c r="G178" s="161">
        <f>_xlfn.T.TEST(E145:E164,G145:G164,2,3)</f>
        <v>1.7726337093497396E-3</v>
      </c>
      <c r="H178" s="151" t="s">
        <v>300</v>
      </c>
      <c r="J178" s="118" t="s">
        <v>195</v>
      </c>
      <c r="K178" s="118">
        <v>4</v>
      </c>
      <c r="M178" s="118" t="s">
        <v>195</v>
      </c>
      <c r="N178" s="118">
        <v>4</v>
      </c>
      <c r="U178" s="191"/>
      <c r="W178" s="202" t="s">
        <v>234</v>
      </c>
      <c r="X178" s="208">
        <v>90.5</v>
      </c>
      <c r="Y178" s="208">
        <v>127</v>
      </c>
      <c r="Z178" s="217" t="s">
        <v>217</v>
      </c>
      <c r="AA178" s="217" t="s">
        <v>217</v>
      </c>
    </row>
    <row r="179" spans="1:27" ht="14.1" customHeight="1">
      <c r="A179" s="191"/>
      <c r="C179" s="203" t="s">
        <v>237</v>
      </c>
      <c r="D179" s="209">
        <v>172.5</v>
      </c>
      <c r="E179" s="209">
        <v>127</v>
      </c>
      <c r="F179" s="172">
        <v>0.46539999999999998</v>
      </c>
      <c r="G179" s="173">
        <f>_xlfn.T.TEST(F145:F164,G145:G164,2,3)</f>
        <v>0.39504215705006673</v>
      </c>
      <c r="H179" s="256" t="s">
        <v>301</v>
      </c>
      <c r="J179" s="118" t="s">
        <v>196</v>
      </c>
      <c r="K179" s="118">
        <v>43.4</v>
      </c>
      <c r="M179" s="118" t="s">
        <v>196</v>
      </c>
      <c r="N179" s="118">
        <v>48.000000000000007</v>
      </c>
      <c r="U179" s="191"/>
      <c r="W179" s="203" t="s">
        <v>237</v>
      </c>
      <c r="X179" s="209">
        <v>172.5</v>
      </c>
      <c r="Y179" s="209">
        <v>127</v>
      </c>
      <c r="Z179" s="224">
        <v>0.46539999999999998</v>
      </c>
      <c r="AA179" s="227">
        <f>_xlfn.T.TEST(F145:F164,G145:G164,2,3)</f>
        <v>0.39504215705006673</v>
      </c>
    </row>
    <row r="180" spans="1:27" ht="14.1" thickBot="1">
      <c r="A180" s="191"/>
      <c r="J180" s="119" t="s">
        <v>197</v>
      </c>
      <c r="K180" s="119">
        <v>20</v>
      </c>
      <c r="M180" s="119" t="s">
        <v>197</v>
      </c>
      <c r="N180" s="119">
        <v>20</v>
      </c>
      <c r="U180" s="191"/>
    </row>
    <row r="181" spans="1:27">
      <c r="A181" s="191"/>
      <c r="C181" s="6" t="s">
        <v>302</v>
      </c>
      <c r="U181" s="191"/>
    </row>
    <row r="182" spans="1:27">
      <c r="A182" s="191"/>
      <c r="C182" s="6" t="s">
        <v>303</v>
      </c>
      <c r="J182" s="121" t="s">
        <v>200</v>
      </c>
      <c r="K182" s="6" t="s">
        <v>304</v>
      </c>
      <c r="M182" s="121" t="s">
        <v>200</v>
      </c>
      <c r="N182" s="6" t="s">
        <v>305</v>
      </c>
      <c r="U182" s="191"/>
    </row>
    <row r="183" spans="1:27">
      <c r="A183" s="191"/>
      <c r="C183" s="6" t="s">
        <v>306</v>
      </c>
      <c r="U183" s="191"/>
    </row>
    <row r="184" spans="1:27">
      <c r="A184" s="191"/>
      <c r="C184" s="6" t="s">
        <v>307</v>
      </c>
      <c r="U184" s="191"/>
    </row>
    <row r="185" spans="1:27">
      <c r="A185" s="191"/>
      <c r="C185" s="6" t="s">
        <v>308</v>
      </c>
      <c r="U185" s="191"/>
    </row>
    <row r="186" spans="1:27">
      <c r="A186" s="191"/>
      <c r="U186" s="191"/>
    </row>
    <row r="187" spans="1:27">
      <c r="A187" s="183"/>
      <c r="B187" s="178"/>
      <c r="C187" s="178"/>
      <c r="D187" s="178"/>
      <c r="E187" s="178"/>
      <c r="F187" s="178"/>
      <c r="G187" s="178"/>
      <c r="H187" s="178"/>
      <c r="I187" s="178"/>
      <c r="J187" s="178"/>
      <c r="K187" s="513" t="s">
        <v>140</v>
      </c>
      <c r="L187" s="513"/>
      <c r="M187" s="178"/>
      <c r="N187" s="178"/>
      <c r="O187" s="178"/>
      <c r="P187" s="178"/>
      <c r="Q187" s="178"/>
      <c r="R187" s="178"/>
      <c r="S187" s="178"/>
      <c r="T187" s="178"/>
      <c r="U187" s="189"/>
    </row>
    <row r="188" spans="1:27">
      <c r="A188" s="191"/>
      <c r="U188" s="191"/>
    </row>
    <row r="189" spans="1:27" ht="14.1" thickBot="1">
      <c r="A189" s="191"/>
      <c r="U189" s="191"/>
    </row>
    <row r="190" spans="1:27">
      <c r="A190" s="191"/>
      <c r="C190" s="167" t="s">
        <v>309</v>
      </c>
      <c r="D190" s="168" t="s">
        <v>310</v>
      </c>
      <c r="E190" s="169" t="s">
        <v>311</v>
      </c>
      <c r="F190" s="170" t="s">
        <v>312</v>
      </c>
      <c r="G190" s="171" t="s">
        <v>313</v>
      </c>
      <c r="J190" s="143" t="s">
        <v>309</v>
      </c>
      <c r="K190" s="143"/>
      <c r="M190" s="144" t="s">
        <v>310</v>
      </c>
      <c r="N190" s="144"/>
      <c r="P190" s="147" t="s">
        <v>311</v>
      </c>
      <c r="Q190" s="147"/>
      <c r="U190" s="191"/>
    </row>
    <row r="191" spans="1:27">
      <c r="A191" s="191"/>
      <c r="C191" s="139">
        <v>3.4</v>
      </c>
      <c r="D191" s="139">
        <v>2.8</v>
      </c>
      <c r="E191" s="139">
        <v>5</v>
      </c>
      <c r="F191" s="139">
        <v>4</v>
      </c>
      <c r="G191" s="141">
        <v>1.6</v>
      </c>
      <c r="J191" s="118"/>
      <c r="K191" s="118"/>
      <c r="M191" s="118"/>
      <c r="N191" s="118"/>
      <c r="P191" s="118"/>
      <c r="Q191" s="118"/>
      <c r="U191" s="191"/>
    </row>
    <row r="192" spans="1:27">
      <c r="A192" s="191"/>
      <c r="C192" s="139">
        <v>2.2000000000000002</v>
      </c>
      <c r="D192" s="139">
        <v>2.6</v>
      </c>
      <c r="E192" s="139">
        <v>1.6</v>
      </c>
      <c r="F192" s="139">
        <v>2.8</v>
      </c>
      <c r="G192" s="141">
        <v>2</v>
      </c>
      <c r="J192" s="118" t="s">
        <v>185</v>
      </c>
      <c r="K192" s="118">
        <v>3.8350000000000009</v>
      </c>
      <c r="M192" s="118" t="s">
        <v>185</v>
      </c>
      <c r="N192" s="118">
        <v>2.7600000000000002</v>
      </c>
      <c r="P192" s="118" t="s">
        <v>185</v>
      </c>
      <c r="Q192" s="118">
        <v>4.3499999999999996</v>
      </c>
      <c r="U192" s="191"/>
    </row>
    <row r="193" spans="1:21">
      <c r="A193" s="191"/>
      <c r="C193" s="139">
        <v>3.4</v>
      </c>
      <c r="D193" s="139">
        <v>3</v>
      </c>
      <c r="E193" s="139">
        <v>5.6</v>
      </c>
      <c r="F193" s="139">
        <v>1.4</v>
      </c>
      <c r="G193" s="141">
        <v>2.6</v>
      </c>
      <c r="J193" s="118" t="s">
        <v>186</v>
      </c>
      <c r="K193" s="118">
        <v>0.25311480648740697</v>
      </c>
      <c r="M193" s="118" t="s">
        <v>186</v>
      </c>
      <c r="N193" s="118">
        <v>0.24904026307322055</v>
      </c>
      <c r="P193" s="118" t="s">
        <v>186</v>
      </c>
      <c r="Q193" s="118">
        <v>0.29553697782706945</v>
      </c>
      <c r="U193" s="191"/>
    </row>
    <row r="194" spans="1:21">
      <c r="A194" s="191"/>
      <c r="C194" s="139">
        <v>4.2</v>
      </c>
      <c r="D194" s="139">
        <v>3</v>
      </c>
      <c r="E194" s="139">
        <v>6.4</v>
      </c>
      <c r="F194" s="139">
        <v>1.2</v>
      </c>
      <c r="G194" s="141">
        <v>5</v>
      </c>
      <c r="J194" s="118" t="s">
        <v>187</v>
      </c>
      <c r="K194" s="118">
        <v>3.95</v>
      </c>
      <c r="M194" s="118" t="s">
        <v>187</v>
      </c>
      <c r="N194" s="118">
        <v>2.8</v>
      </c>
      <c r="P194" s="118" t="s">
        <v>187</v>
      </c>
      <c r="Q194" s="118">
        <v>4.2</v>
      </c>
      <c r="U194" s="191"/>
    </row>
    <row r="195" spans="1:21">
      <c r="A195" s="191"/>
      <c r="C195" s="139">
        <v>2.6</v>
      </c>
      <c r="D195" s="139">
        <v>1.6</v>
      </c>
      <c r="E195" s="139">
        <v>4.5999999999999996</v>
      </c>
      <c r="F195" s="139">
        <v>2.2000000000000002</v>
      </c>
      <c r="G195" s="141">
        <v>3.8</v>
      </c>
      <c r="J195" s="118" t="s">
        <v>188</v>
      </c>
      <c r="K195" s="118">
        <v>4.4000000000000004</v>
      </c>
      <c r="M195" s="118" t="s">
        <v>188</v>
      </c>
      <c r="N195" s="118">
        <v>3</v>
      </c>
      <c r="P195" s="118" t="s">
        <v>188</v>
      </c>
      <c r="Q195" s="118">
        <v>4.2</v>
      </c>
      <c r="U195" s="191"/>
    </row>
    <row r="196" spans="1:21">
      <c r="A196" s="191"/>
      <c r="C196" s="139">
        <v>4.4000000000000004</v>
      </c>
      <c r="D196" s="139">
        <v>6.2</v>
      </c>
      <c r="E196" s="139">
        <v>5.8</v>
      </c>
      <c r="F196" s="139">
        <v>2.2000000000000002</v>
      </c>
      <c r="G196" s="141">
        <v>2.6</v>
      </c>
      <c r="J196" s="118" t="s">
        <v>189</v>
      </c>
      <c r="K196" s="118">
        <v>1.1319638268350936</v>
      </c>
      <c r="M196" s="118" t="s">
        <v>189</v>
      </c>
      <c r="N196" s="118">
        <v>1.1137419147323038</v>
      </c>
      <c r="P196" s="118" t="s">
        <v>189</v>
      </c>
      <c r="Q196" s="118">
        <v>1.3216815445723509</v>
      </c>
      <c r="U196" s="191"/>
    </row>
    <row r="197" spans="1:21">
      <c r="A197" s="191"/>
      <c r="C197" s="139">
        <v>4.4000000000000004</v>
      </c>
      <c r="D197" s="139">
        <v>3.4</v>
      </c>
      <c r="E197" s="139">
        <v>5.8</v>
      </c>
      <c r="F197" s="139">
        <v>3.4</v>
      </c>
      <c r="G197" s="141">
        <v>3.8</v>
      </c>
      <c r="J197" s="118" t="s">
        <v>190</v>
      </c>
      <c r="K197" s="118">
        <v>1.2813421052631497</v>
      </c>
      <c r="M197" s="118" t="s">
        <v>190</v>
      </c>
      <c r="N197" s="118">
        <v>1.240421052631578</v>
      </c>
      <c r="P197" s="118" t="s">
        <v>190</v>
      </c>
      <c r="Q197" s="118">
        <v>1.7468421052631549</v>
      </c>
      <c r="U197" s="191"/>
    </row>
    <row r="198" spans="1:21">
      <c r="A198" s="191"/>
      <c r="C198" s="139">
        <v>5.8</v>
      </c>
      <c r="D198" s="139">
        <v>1.8</v>
      </c>
      <c r="E198" s="139">
        <v>4.4000000000000004</v>
      </c>
      <c r="F198" s="139">
        <v>2.2000000000000002</v>
      </c>
      <c r="G198" s="141">
        <v>3</v>
      </c>
      <c r="J198" s="118" t="s">
        <v>191</v>
      </c>
      <c r="K198" s="131">
        <v>-1.1000752177984539</v>
      </c>
      <c r="M198" s="118" t="s">
        <v>191</v>
      </c>
      <c r="N198" s="131">
        <v>3.72990596846833</v>
      </c>
      <c r="P198" s="118" t="s">
        <v>191</v>
      </c>
      <c r="Q198" s="118">
        <v>-0.20915726397590939</v>
      </c>
      <c r="U198" s="191"/>
    </row>
    <row r="199" spans="1:21">
      <c r="A199" s="191"/>
      <c r="C199" s="139">
        <v>2.2000000000000002</v>
      </c>
      <c r="D199" s="139">
        <v>2.2000000000000002</v>
      </c>
      <c r="E199" s="139">
        <v>4</v>
      </c>
      <c r="F199" s="139">
        <v>3</v>
      </c>
      <c r="G199" s="141">
        <v>3</v>
      </c>
      <c r="J199" s="118" t="s">
        <v>192</v>
      </c>
      <c r="K199" s="118">
        <v>4.4990197460965116E-2</v>
      </c>
      <c r="M199" s="118" t="s">
        <v>192</v>
      </c>
      <c r="N199" s="131">
        <v>1.5569652682816155</v>
      </c>
      <c r="P199" s="118" t="s">
        <v>192</v>
      </c>
      <c r="Q199" s="118">
        <v>-2.4392128515819254E-2</v>
      </c>
      <c r="U199" s="191"/>
    </row>
    <row r="200" spans="1:21">
      <c r="A200" s="191"/>
      <c r="C200" s="139">
        <v>2.4</v>
      </c>
      <c r="D200" s="139">
        <v>2.8</v>
      </c>
      <c r="E200" s="139">
        <v>4.2</v>
      </c>
      <c r="F200" s="139">
        <v>1.4</v>
      </c>
      <c r="G200" s="141">
        <v>1.6</v>
      </c>
      <c r="J200" s="118" t="s">
        <v>193</v>
      </c>
      <c r="K200" s="118">
        <v>3.5999999999999996</v>
      </c>
      <c r="M200" s="118" t="s">
        <v>193</v>
      </c>
      <c r="N200" s="118">
        <v>4.5999999999999996</v>
      </c>
      <c r="P200" s="118" t="s">
        <v>193</v>
      </c>
      <c r="Q200" s="118">
        <v>5.1999999999999993</v>
      </c>
      <c r="U200" s="191"/>
    </row>
    <row r="201" spans="1:21">
      <c r="A201" s="191"/>
      <c r="C201" s="139">
        <v>5</v>
      </c>
      <c r="D201" s="139">
        <v>3.8</v>
      </c>
      <c r="E201" s="139">
        <v>3.4</v>
      </c>
      <c r="F201" s="139">
        <v>3</v>
      </c>
      <c r="G201" s="141">
        <v>2.6</v>
      </c>
      <c r="J201" s="118" t="s">
        <v>194</v>
      </c>
      <c r="K201" s="118">
        <v>2.2000000000000002</v>
      </c>
      <c r="M201" s="118" t="s">
        <v>194</v>
      </c>
      <c r="N201" s="118">
        <v>1.6</v>
      </c>
      <c r="P201" s="118" t="s">
        <v>194</v>
      </c>
      <c r="Q201" s="118">
        <v>1.6</v>
      </c>
      <c r="U201" s="191"/>
    </row>
    <row r="202" spans="1:21">
      <c r="A202" s="191"/>
      <c r="C202" s="139">
        <v>3.2</v>
      </c>
      <c r="D202" s="139">
        <v>3</v>
      </c>
      <c r="E202" s="139">
        <v>2.8</v>
      </c>
      <c r="F202" s="139">
        <v>1.6</v>
      </c>
      <c r="G202" s="141">
        <v>1.8</v>
      </c>
      <c r="J202" s="118" t="s">
        <v>195</v>
      </c>
      <c r="K202" s="118">
        <v>5.8</v>
      </c>
      <c r="M202" s="118" t="s">
        <v>195</v>
      </c>
      <c r="N202" s="118">
        <v>6.2</v>
      </c>
      <c r="P202" s="118" t="s">
        <v>195</v>
      </c>
      <c r="Q202" s="118">
        <v>6.8</v>
      </c>
      <c r="U202" s="191"/>
    </row>
    <row r="203" spans="1:21">
      <c r="A203" s="191"/>
      <c r="C203" s="139">
        <v>5.4</v>
      </c>
      <c r="D203" s="139">
        <v>1.8</v>
      </c>
      <c r="E203" s="139">
        <v>3.8</v>
      </c>
      <c r="F203" s="139">
        <v>3.2</v>
      </c>
      <c r="G203" s="141">
        <v>1.6</v>
      </c>
      <c r="J203" s="118" t="s">
        <v>196</v>
      </c>
      <c r="K203" s="118">
        <v>76.700000000000017</v>
      </c>
      <c r="M203" s="118" t="s">
        <v>196</v>
      </c>
      <c r="N203" s="118">
        <v>55.2</v>
      </c>
      <c r="P203" s="118" t="s">
        <v>196</v>
      </c>
      <c r="Q203" s="118">
        <v>87</v>
      </c>
      <c r="U203" s="191"/>
    </row>
    <row r="204" spans="1:21" ht="14.1" thickBot="1">
      <c r="A204" s="191"/>
      <c r="C204" s="139">
        <v>3.2</v>
      </c>
      <c r="D204" s="139">
        <v>4.2</v>
      </c>
      <c r="E204" s="139">
        <v>4.2</v>
      </c>
      <c r="F204" s="139">
        <v>3.4</v>
      </c>
      <c r="G204" s="141">
        <v>2.2000000000000002</v>
      </c>
      <c r="J204" s="119" t="s">
        <v>197</v>
      </c>
      <c r="K204" s="119">
        <v>20</v>
      </c>
      <c r="M204" s="119" t="s">
        <v>197</v>
      </c>
      <c r="N204" s="119">
        <v>20</v>
      </c>
      <c r="P204" s="119" t="s">
        <v>197</v>
      </c>
      <c r="Q204" s="119">
        <v>20</v>
      </c>
      <c r="U204" s="191"/>
    </row>
    <row r="205" spans="1:21">
      <c r="A205" s="191"/>
      <c r="C205" s="139">
        <v>4.8</v>
      </c>
      <c r="D205" s="139">
        <v>2.2000000000000002</v>
      </c>
      <c r="E205" s="139">
        <v>3.6</v>
      </c>
      <c r="F205" s="139">
        <v>1</v>
      </c>
      <c r="G205" s="141">
        <v>5.2</v>
      </c>
      <c r="U205" s="191"/>
    </row>
    <row r="206" spans="1:21">
      <c r="A206" s="191"/>
      <c r="C206" s="139">
        <v>2.4</v>
      </c>
      <c r="D206" s="139">
        <v>3</v>
      </c>
      <c r="E206" s="139">
        <v>5</v>
      </c>
      <c r="F206" s="139">
        <v>3</v>
      </c>
      <c r="G206" s="141">
        <v>2.6</v>
      </c>
      <c r="J206" s="121" t="s">
        <v>200</v>
      </c>
      <c r="K206" s="6" t="s">
        <v>314</v>
      </c>
      <c r="M206" s="124" t="s">
        <v>273</v>
      </c>
      <c r="N206" s="6" t="s">
        <v>315</v>
      </c>
      <c r="P206" s="121" t="s">
        <v>200</v>
      </c>
      <c r="Q206" s="6" t="s">
        <v>316</v>
      </c>
      <c r="U206" s="191"/>
    </row>
    <row r="207" spans="1:21">
      <c r="A207" s="191"/>
      <c r="C207" s="139">
        <v>5.4</v>
      </c>
      <c r="D207" s="139">
        <v>1.6</v>
      </c>
      <c r="E207" s="139">
        <v>4.2</v>
      </c>
      <c r="F207" s="139">
        <v>1.6</v>
      </c>
      <c r="G207" s="141">
        <v>4.4000000000000004</v>
      </c>
      <c r="U207" s="191"/>
    </row>
    <row r="208" spans="1:21">
      <c r="A208" s="191"/>
      <c r="C208" s="258">
        <v>4.4000000000000004</v>
      </c>
      <c r="D208" s="257">
        <v>1.6</v>
      </c>
      <c r="E208" s="257">
        <v>3.2</v>
      </c>
      <c r="F208" s="257">
        <v>2.4</v>
      </c>
      <c r="G208" s="257">
        <v>3</v>
      </c>
      <c r="U208" s="191"/>
    </row>
    <row r="209" spans="1:27">
      <c r="A209" s="191"/>
      <c r="C209" s="258">
        <v>3.9</v>
      </c>
      <c r="D209" s="257">
        <v>3</v>
      </c>
      <c r="E209" s="257">
        <v>2.6</v>
      </c>
      <c r="F209" s="257">
        <v>1.2</v>
      </c>
      <c r="G209" s="257">
        <v>4</v>
      </c>
      <c r="U209" s="191"/>
    </row>
    <row r="210" spans="1:27">
      <c r="A210" s="191"/>
      <c r="C210" s="259">
        <v>4</v>
      </c>
      <c r="D210" s="259">
        <v>1.6</v>
      </c>
      <c r="E210" s="260">
        <v>6.8</v>
      </c>
      <c r="F210" s="260">
        <v>4</v>
      </c>
      <c r="G210" s="260">
        <v>5</v>
      </c>
      <c r="U210" s="191"/>
    </row>
    <row r="211" spans="1:27" ht="14.1" thickBot="1">
      <c r="A211" s="191"/>
      <c r="U211" s="191"/>
    </row>
    <row r="212" spans="1:27">
      <c r="A212" s="191"/>
      <c r="J212" s="146" t="s">
        <v>312</v>
      </c>
      <c r="K212" s="146"/>
      <c r="M212" s="147" t="s">
        <v>313</v>
      </c>
      <c r="N212" s="147"/>
      <c r="U212" s="191"/>
    </row>
    <row r="213" spans="1:27">
      <c r="A213" s="191"/>
      <c r="J213" s="118"/>
      <c r="K213" s="118"/>
      <c r="M213" s="118"/>
      <c r="N213" s="118"/>
      <c r="U213" s="191"/>
    </row>
    <row r="214" spans="1:27" ht="18" customHeight="1">
      <c r="A214" s="191"/>
      <c r="C214" s="566" t="s">
        <v>140</v>
      </c>
      <c r="D214" s="564" t="s">
        <v>317</v>
      </c>
      <c r="E214" s="565"/>
      <c r="F214" s="565"/>
      <c r="G214" s="204" t="s">
        <v>205</v>
      </c>
      <c r="J214" s="118" t="s">
        <v>185</v>
      </c>
      <c r="K214" s="118">
        <v>2.4099999999999997</v>
      </c>
      <c r="M214" s="118" t="s">
        <v>185</v>
      </c>
      <c r="N214" s="118">
        <v>3.0700000000000007</v>
      </c>
      <c r="U214" s="191"/>
      <c r="W214" s="566" t="s">
        <v>140</v>
      </c>
      <c r="X214" s="564" t="s">
        <v>317</v>
      </c>
      <c r="Y214" s="565"/>
      <c r="Z214" s="565"/>
      <c r="AA214" s="204" t="s">
        <v>206</v>
      </c>
    </row>
    <row r="215" spans="1:27" ht="18" customHeight="1">
      <c r="A215" s="191"/>
      <c r="C215" s="567"/>
      <c r="D215" s="206" t="s">
        <v>207</v>
      </c>
      <c r="E215" s="206" t="s">
        <v>208</v>
      </c>
      <c r="F215" s="205" t="s">
        <v>209</v>
      </c>
      <c r="G215" s="206" t="s">
        <v>209</v>
      </c>
      <c r="J215" s="118" t="s">
        <v>186</v>
      </c>
      <c r="K215" s="118">
        <v>0.21298628569637285</v>
      </c>
      <c r="M215" s="118" t="s">
        <v>186</v>
      </c>
      <c r="N215" s="118">
        <v>0.26448559805582456</v>
      </c>
      <c r="U215" s="191"/>
      <c r="W215" s="567"/>
      <c r="X215" s="206" t="s">
        <v>207</v>
      </c>
      <c r="Y215" s="206" t="s">
        <v>208</v>
      </c>
      <c r="Z215" s="205" t="s">
        <v>209</v>
      </c>
      <c r="AA215" s="206" t="s">
        <v>209</v>
      </c>
    </row>
    <row r="216" spans="1:27" ht="14.1" customHeight="1">
      <c r="A216" s="191"/>
      <c r="C216" s="212" t="s">
        <v>210</v>
      </c>
      <c r="D216" s="208">
        <v>101.5</v>
      </c>
      <c r="E216" s="208">
        <v>127</v>
      </c>
      <c r="F216" s="148">
        <v>8.0400000000000003E-3</v>
      </c>
      <c r="G216" s="155" t="s">
        <v>211</v>
      </c>
      <c r="H216" s="159" t="s">
        <v>318</v>
      </c>
      <c r="J216" s="118" t="s">
        <v>187</v>
      </c>
      <c r="K216" s="118">
        <v>2.2999999999999998</v>
      </c>
      <c r="M216" s="118" t="s">
        <v>187</v>
      </c>
      <c r="N216" s="118">
        <v>2.8</v>
      </c>
      <c r="U216" s="191"/>
      <c r="W216" s="212" t="s">
        <v>210</v>
      </c>
      <c r="X216" s="208">
        <v>101.5</v>
      </c>
      <c r="Y216" s="208">
        <v>127</v>
      </c>
      <c r="Z216" s="215">
        <v>8.0400000000000003E-3</v>
      </c>
      <c r="AA216" s="218" t="s">
        <v>211</v>
      </c>
    </row>
    <row r="217" spans="1:27" ht="14.1" customHeight="1">
      <c r="A217" s="191"/>
      <c r="C217" s="201" t="s">
        <v>213</v>
      </c>
      <c r="D217" s="208">
        <v>142.5</v>
      </c>
      <c r="E217" s="208">
        <v>127</v>
      </c>
      <c r="F217" s="150">
        <v>0.12356</v>
      </c>
      <c r="G217" s="154">
        <f>_xlfn.T.TEST(C191:C210,E191:E210,2,3)</f>
        <v>0.19375543116173069</v>
      </c>
      <c r="H217" s="159" t="s">
        <v>319</v>
      </c>
      <c r="J217" s="118" t="s">
        <v>188</v>
      </c>
      <c r="K217" s="118">
        <v>2.2000000000000002</v>
      </c>
      <c r="M217" s="118" t="s">
        <v>188</v>
      </c>
      <c r="N217" s="118">
        <v>2.6</v>
      </c>
      <c r="U217" s="191"/>
      <c r="W217" s="201" t="s">
        <v>213</v>
      </c>
      <c r="X217" s="208">
        <v>142.5</v>
      </c>
      <c r="Y217" s="208">
        <v>127</v>
      </c>
      <c r="Z217" s="219">
        <v>0.12356</v>
      </c>
      <c r="AA217" s="220">
        <f>_xlfn.T.TEST(C191:C210,E191:E210,2,3)</f>
        <v>0.19375543116173069</v>
      </c>
    </row>
    <row r="218" spans="1:27" ht="14.1" customHeight="1">
      <c r="A218" s="191"/>
      <c r="C218" s="201" t="s">
        <v>218</v>
      </c>
      <c r="D218" s="208">
        <v>78</v>
      </c>
      <c r="E218" s="208">
        <v>127</v>
      </c>
      <c r="F218" s="149">
        <v>1E-3</v>
      </c>
      <c r="G218" s="161">
        <f>_xlfn.T.TEST(C191:C210,F191:F210,2,3)</f>
        <v>1.171053787745454E-4</v>
      </c>
      <c r="H218" s="159" t="s">
        <v>320</v>
      </c>
      <c r="J218" s="118" t="s">
        <v>189</v>
      </c>
      <c r="K218" s="118">
        <v>0.95250362618456164</v>
      </c>
      <c r="M218" s="118" t="s">
        <v>189</v>
      </c>
      <c r="N218" s="118">
        <v>1.1828155526450199</v>
      </c>
      <c r="U218" s="191"/>
      <c r="W218" s="201" t="s">
        <v>218</v>
      </c>
      <c r="X218" s="208">
        <v>78</v>
      </c>
      <c r="Y218" s="208">
        <v>127</v>
      </c>
      <c r="Z218" s="217" t="s">
        <v>217</v>
      </c>
      <c r="AA218" s="217" t="s">
        <v>217</v>
      </c>
    </row>
    <row r="219" spans="1:27" ht="14.1" customHeight="1">
      <c r="A219" s="191"/>
      <c r="C219" s="202" t="s">
        <v>221</v>
      </c>
      <c r="D219" s="208">
        <v>126.5</v>
      </c>
      <c r="E219" s="208">
        <v>127</v>
      </c>
      <c r="F219" s="175">
        <v>4.8840000000000001E-2</v>
      </c>
      <c r="G219" s="161">
        <f>_xlfn.T.TEST(C191:C210,G191:G210,2,3)</f>
        <v>4.3407353549513653E-2</v>
      </c>
      <c r="H219" s="159" t="s">
        <v>321</v>
      </c>
      <c r="J219" s="118" t="s">
        <v>190</v>
      </c>
      <c r="K219" s="118">
        <v>0.9072631578947391</v>
      </c>
      <c r="M219" s="118" t="s">
        <v>190</v>
      </c>
      <c r="N219" s="118">
        <v>1.399052631578944</v>
      </c>
      <c r="U219" s="191"/>
      <c r="W219" s="202" t="s">
        <v>221</v>
      </c>
      <c r="X219" s="208">
        <v>126.5</v>
      </c>
      <c r="Y219" s="208">
        <v>127</v>
      </c>
      <c r="Z219" s="282">
        <v>4.8840000000000001E-2</v>
      </c>
      <c r="AA219" s="216">
        <f>_xlfn.T.TEST(C191:C210,G191:G210,2,3)</f>
        <v>4.3407353549513653E-2</v>
      </c>
    </row>
    <row r="220" spans="1:27" ht="14.1" customHeight="1">
      <c r="A220" s="191"/>
      <c r="C220" s="201" t="s">
        <v>224</v>
      </c>
      <c r="D220" s="208">
        <v>66</v>
      </c>
      <c r="E220" s="208">
        <v>127</v>
      </c>
      <c r="F220" s="162">
        <v>2.9999999999999997E-4</v>
      </c>
      <c r="G220" s="155" t="s">
        <v>211</v>
      </c>
      <c r="H220" s="159" t="s">
        <v>297</v>
      </c>
      <c r="J220" s="118" t="s">
        <v>191</v>
      </c>
      <c r="K220" s="131">
        <v>-1.1988052528152116</v>
      </c>
      <c r="M220" s="118" t="s">
        <v>191</v>
      </c>
      <c r="N220" s="118">
        <v>-0.90159471944787439</v>
      </c>
      <c r="U220" s="191"/>
      <c r="W220" s="201" t="s">
        <v>224</v>
      </c>
      <c r="X220" s="208">
        <v>66</v>
      </c>
      <c r="Y220" s="208">
        <v>127</v>
      </c>
      <c r="Z220" s="217" t="s">
        <v>217</v>
      </c>
      <c r="AA220" s="218" t="s">
        <v>211</v>
      </c>
    </row>
    <row r="221" spans="1:27" ht="14.1" customHeight="1">
      <c r="A221" s="191"/>
      <c r="C221" s="201" t="s">
        <v>226</v>
      </c>
      <c r="D221" s="208">
        <v>168.5</v>
      </c>
      <c r="E221" s="208">
        <v>127</v>
      </c>
      <c r="F221" s="163">
        <v>0.40089999999999998</v>
      </c>
      <c r="G221" s="155" t="s">
        <v>211</v>
      </c>
      <c r="H221" s="159" t="s">
        <v>259</v>
      </c>
      <c r="J221" s="118" t="s">
        <v>192</v>
      </c>
      <c r="K221" s="118">
        <v>0.11171434918747332</v>
      </c>
      <c r="M221" s="118" t="s">
        <v>192</v>
      </c>
      <c r="N221" s="118">
        <v>0.4982400756252009</v>
      </c>
      <c r="U221" s="191"/>
      <c r="W221" s="201" t="s">
        <v>226</v>
      </c>
      <c r="X221" s="208">
        <v>168.5</v>
      </c>
      <c r="Y221" s="208">
        <v>127</v>
      </c>
      <c r="Z221" s="221">
        <v>0.40089999999999998</v>
      </c>
      <c r="AA221" s="218" t="s">
        <v>211</v>
      </c>
    </row>
    <row r="222" spans="1:27" ht="14.1" customHeight="1">
      <c r="A222" s="191"/>
      <c r="C222" s="202" t="s">
        <v>230</v>
      </c>
      <c r="D222" s="208">
        <v>172.5</v>
      </c>
      <c r="E222" s="208">
        <v>127</v>
      </c>
      <c r="F222" s="157">
        <v>0.46539999999999998</v>
      </c>
      <c r="G222" s="155" t="s">
        <v>211</v>
      </c>
      <c r="H222" s="159" t="s">
        <v>298</v>
      </c>
      <c r="J222" s="118" t="s">
        <v>193</v>
      </c>
      <c r="K222" s="118">
        <v>3</v>
      </c>
      <c r="M222" s="118" t="s">
        <v>193</v>
      </c>
      <c r="N222" s="118">
        <v>3.6</v>
      </c>
      <c r="U222" s="191"/>
      <c r="W222" s="202" t="s">
        <v>230</v>
      </c>
      <c r="X222" s="208">
        <v>172.5</v>
      </c>
      <c r="Y222" s="208">
        <v>127</v>
      </c>
      <c r="Z222" s="222">
        <v>0.46539999999999998</v>
      </c>
      <c r="AA222" s="218" t="s">
        <v>211</v>
      </c>
    </row>
    <row r="223" spans="1:27" ht="14.1" customHeight="1">
      <c r="A223" s="191"/>
      <c r="C223" s="201" t="s">
        <v>232</v>
      </c>
      <c r="D223" s="155" t="s">
        <v>211</v>
      </c>
      <c r="E223" s="155" t="s">
        <v>211</v>
      </c>
      <c r="F223" s="162" t="s">
        <v>214</v>
      </c>
      <c r="G223" s="161">
        <f>_xlfn.T.TEST(E191:E210,F191:F210,2,3)</f>
        <v>6.2096023816314519E-6</v>
      </c>
      <c r="H223" s="159" t="s">
        <v>299</v>
      </c>
      <c r="J223" s="118" t="s">
        <v>194</v>
      </c>
      <c r="K223" s="118">
        <v>1</v>
      </c>
      <c r="M223" s="118" t="s">
        <v>194</v>
      </c>
      <c r="N223" s="118">
        <v>1.6</v>
      </c>
      <c r="U223" s="191"/>
      <c r="W223" s="201" t="s">
        <v>232</v>
      </c>
      <c r="X223" s="155" t="s">
        <v>216</v>
      </c>
      <c r="Y223" s="208">
        <v>127</v>
      </c>
      <c r="Z223" s="217" t="s">
        <v>217</v>
      </c>
      <c r="AA223" s="217" t="s">
        <v>217</v>
      </c>
    </row>
    <row r="224" spans="1:27" ht="14.1" customHeight="1">
      <c r="A224" s="191"/>
      <c r="C224" s="202" t="s">
        <v>234</v>
      </c>
      <c r="D224" s="208">
        <v>94.5</v>
      </c>
      <c r="E224" s="208">
        <v>127</v>
      </c>
      <c r="F224" s="152">
        <v>4.5199999999999997E-3</v>
      </c>
      <c r="G224" s="161">
        <f>_xlfn.T.TEST(E191:E210,G191:G210,2,3)</f>
        <v>2.5931386857520706E-3</v>
      </c>
      <c r="H224" s="159" t="s">
        <v>300</v>
      </c>
      <c r="J224" s="118" t="s">
        <v>195</v>
      </c>
      <c r="K224" s="118">
        <v>4</v>
      </c>
      <c r="M224" s="118" t="s">
        <v>195</v>
      </c>
      <c r="N224" s="118">
        <v>5.2</v>
      </c>
      <c r="U224" s="191"/>
      <c r="W224" s="202" t="s">
        <v>234</v>
      </c>
      <c r="X224" s="208">
        <v>94.5</v>
      </c>
      <c r="Y224" s="208">
        <v>127</v>
      </c>
      <c r="Z224" s="217" t="s">
        <v>217</v>
      </c>
      <c r="AA224" s="217" t="s">
        <v>217</v>
      </c>
    </row>
    <row r="225" spans="1:27" ht="14.1" customHeight="1">
      <c r="A225" s="191"/>
      <c r="C225" s="203" t="s">
        <v>237</v>
      </c>
      <c r="D225" s="209">
        <v>140</v>
      </c>
      <c r="E225" s="209">
        <v>127</v>
      </c>
      <c r="F225" s="172">
        <v>0.1074</v>
      </c>
      <c r="G225" s="173">
        <f>_xlfn.T.TEST(F191:F210,G191:G210,2,3)</f>
        <v>5.972156605104411E-2</v>
      </c>
      <c r="H225" s="159" t="s">
        <v>301</v>
      </c>
      <c r="J225" s="118" t="s">
        <v>196</v>
      </c>
      <c r="K225" s="118">
        <v>48.199999999999996</v>
      </c>
      <c r="M225" s="118" t="s">
        <v>196</v>
      </c>
      <c r="N225" s="118">
        <v>61.400000000000013</v>
      </c>
      <c r="U225" s="191"/>
      <c r="W225" s="203" t="s">
        <v>237</v>
      </c>
      <c r="X225" s="209">
        <v>140</v>
      </c>
      <c r="Y225" s="209">
        <v>127</v>
      </c>
      <c r="Z225" s="224">
        <v>0.1074</v>
      </c>
      <c r="AA225" s="227">
        <f>_xlfn.T.TEST(F191:F210,G191:G210,2,3)</f>
        <v>5.972156605104411E-2</v>
      </c>
    </row>
    <row r="226" spans="1:27" ht="14.1" thickBot="1">
      <c r="A226" s="191"/>
      <c r="J226" s="119" t="s">
        <v>197</v>
      </c>
      <c r="K226" s="119">
        <v>20</v>
      </c>
      <c r="M226" s="119" t="s">
        <v>197</v>
      </c>
      <c r="N226" s="119">
        <v>20</v>
      </c>
      <c r="U226" s="191"/>
    </row>
    <row r="227" spans="1:27">
      <c r="A227" s="191"/>
      <c r="C227" s="6" t="s">
        <v>322</v>
      </c>
      <c r="U227" s="191"/>
    </row>
    <row r="228" spans="1:27">
      <c r="A228" s="191"/>
      <c r="C228" s="6" t="s">
        <v>323</v>
      </c>
      <c r="J228" s="121" t="s">
        <v>200</v>
      </c>
      <c r="K228" s="6" t="s">
        <v>324</v>
      </c>
      <c r="M228" s="121" t="s">
        <v>200</v>
      </c>
      <c r="N228" s="6" t="s">
        <v>325</v>
      </c>
      <c r="U228" s="191"/>
    </row>
    <row r="229" spans="1:27">
      <c r="A229" s="191"/>
      <c r="C229" s="6" t="s">
        <v>326</v>
      </c>
      <c r="U229" s="191"/>
    </row>
    <row r="230" spans="1:27">
      <c r="A230" s="191"/>
      <c r="C230" s="120" t="s">
        <v>327</v>
      </c>
      <c r="U230" s="191"/>
    </row>
    <row r="231" spans="1:27">
      <c r="A231" s="191"/>
      <c r="C231" s="120" t="s">
        <v>328</v>
      </c>
      <c r="U231" s="191"/>
    </row>
    <row r="232" spans="1:27">
      <c r="A232" s="191"/>
      <c r="U232" s="191"/>
    </row>
    <row r="233" spans="1:27">
      <c r="A233" s="183"/>
      <c r="B233" s="178"/>
      <c r="C233" s="178"/>
      <c r="D233" s="178"/>
      <c r="E233" s="178"/>
      <c r="F233" s="178"/>
      <c r="G233" s="178"/>
      <c r="H233" s="178"/>
      <c r="I233" s="178"/>
      <c r="J233" s="178"/>
      <c r="K233" s="513" t="s">
        <v>146</v>
      </c>
      <c r="L233" s="513"/>
      <c r="M233" s="178"/>
      <c r="N233" s="178"/>
      <c r="O233" s="178"/>
      <c r="P233" s="178"/>
      <c r="Q233" s="178"/>
      <c r="R233" s="178"/>
      <c r="S233" s="178"/>
      <c r="T233" s="178"/>
      <c r="U233" s="189"/>
    </row>
    <row r="234" spans="1:27">
      <c r="A234" s="191"/>
      <c r="U234" s="191"/>
    </row>
    <row r="235" spans="1:27" ht="14.1" thickBot="1">
      <c r="A235" s="191"/>
      <c r="U235" s="191"/>
    </row>
    <row r="236" spans="1:27">
      <c r="A236" s="191"/>
      <c r="C236" s="167" t="s">
        <v>329</v>
      </c>
      <c r="D236" s="168" t="s">
        <v>330</v>
      </c>
      <c r="E236" s="169" t="s">
        <v>331</v>
      </c>
      <c r="F236" s="170" t="s">
        <v>332</v>
      </c>
      <c r="G236" s="171" t="s">
        <v>333</v>
      </c>
      <c r="J236" s="143" t="s">
        <v>329</v>
      </c>
      <c r="K236" s="143"/>
      <c r="M236" s="144" t="s">
        <v>330</v>
      </c>
      <c r="N236" s="144"/>
      <c r="P236" s="145" t="s">
        <v>331</v>
      </c>
      <c r="Q236" s="145"/>
      <c r="U236" s="191"/>
    </row>
    <row r="237" spans="1:27">
      <c r="A237" s="191"/>
      <c r="C237" s="139">
        <v>7</v>
      </c>
      <c r="D237" s="139">
        <v>4</v>
      </c>
      <c r="E237" s="139">
        <v>3.75</v>
      </c>
      <c r="F237" s="139">
        <v>3.75</v>
      </c>
      <c r="G237" s="141">
        <v>4.25</v>
      </c>
      <c r="J237" s="118"/>
      <c r="K237" s="118"/>
      <c r="M237" s="118"/>
      <c r="N237" s="118"/>
      <c r="P237" s="118"/>
      <c r="Q237" s="118"/>
      <c r="U237" s="191"/>
    </row>
    <row r="238" spans="1:27">
      <c r="A238" s="191"/>
      <c r="C238" s="139">
        <v>5.75</v>
      </c>
      <c r="D238" s="139">
        <v>6</v>
      </c>
      <c r="E238" s="139">
        <v>3.75</v>
      </c>
      <c r="F238" s="139">
        <v>5.25</v>
      </c>
      <c r="G238" s="141">
        <v>6.25</v>
      </c>
      <c r="J238" s="118" t="s">
        <v>185</v>
      </c>
      <c r="K238" s="118">
        <v>4.7625000000000002</v>
      </c>
      <c r="M238" s="118" t="s">
        <v>185</v>
      </c>
      <c r="N238" s="118">
        <v>4.7750000000000004</v>
      </c>
      <c r="P238" s="118" t="s">
        <v>185</v>
      </c>
      <c r="Q238" s="118">
        <v>2.8125</v>
      </c>
      <c r="U238" s="191"/>
    </row>
    <row r="239" spans="1:27">
      <c r="A239" s="191"/>
      <c r="C239" s="139">
        <v>4.75</v>
      </c>
      <c r="D239" s="139">
        <v>3.25</v>
      </c>
      <c r="E239" s="139">
        <v>1.75</v>
      </c>
      <c r="F239" s="139">
        <v>5.5</v>
      </c>
      <c r="G239" s="141">
        <v>3.25</v>
      </c>
      <c r="J239" s="118" t="s">
        <v>186</v>
      </c>
      <c r="K239" s="118">
        <v>0.22614838514847532</v>
      </c>
      <c r="M239" s="118" t="s">
        <v>186</v>
      </c>
      <c r="N239" s="118">
        <v>0.27500000000000002</v>
      </c>
      <c r="P239" s="118" t="s">
        <v>186</v>
      </c>
      <c r="Q239" s="118">
        <v>0.17194227152402664</v>
      </c>
      <c r="U239" s="191"/>
    </row>
    <row r="240" spans="1:27">
      <c r="A240" s="191"/>
      <c r="C240" s="139">
        <v>5</v>
      </c>
      <c r="D240" s="139">
        <v>5</v>
      </c>
      <c r="E240" s="139">
        <v>2.25</v>
      </c>
      <c r="F240" s="139">
        <v>6.75</v>
      </c>
      <c r="G240" s="141">
        <v>3</v>
      </c>
      <c r="J240" s="118" t="s">
        <v>187</v>
      </c>
      <c r="K240" s="118">
        <v>4.75</v>
      </c>
      <c r="M240" s="118" t="s">
        <v>187</v>
      </c>
      <c r="N240" s="118">
        <v>4.5</v>
      </c>
      <c r="P240" s="118" t="s">
        <v>187</v>
      </c>
      <c r="Q240" s="118">
        <v>2.75</v>
      </c>
      <c r="U240" s="191"/>
    </row>
    <row r="241" spans="1:21">
      <c r="A241" s="191"/>
      <c r="C241" s="139">
        <v>5</v>
      </c>
      <c r="D241" s="139">
        <v>5.25</v>
      </c>
      <c r="E241" s="139">
        <v>3.5</v>
      </c>
      <c r="F241" s="139">
        <v>5.5</v>
      </c>
      <c r="G241" s="141">
        <v>5.5</v>
      </c>
      <c r="J241" s="118" t="s">
        <v>188</v>
      </c>
      <c r="K241" s="118">
        <v>4.75</v>
      </c>
      <c r="M241" s="118" t="s">
        <v>188</v>
      </c>
      <c r="N241" s="118">
        <v>4</v>
      </c>
      <c r="P241" s="118" t="s">
        <v>188</v>
      </c>
      <c r="Q241" s="118">
        <v>2.75</v>
      </c>
      <c r="U241" s="191"/>
    </row>
    <row r="242" spans="1:21">
      <c r="A242" s="191"/>
      <c r="C242" s="139">
        <v>5.25</v>
      </c>
      <c r="D242" s="139">
        <v>4</v>
      </c>
      <c r="E242" s="139">
        <v>3.25</v>
      </c>
      <c r="F242" s="139">
        <v>4.5</v>
      </c>
      <c r="G242" s="141">
        <v>3.25</v>
      </c>
      <c r="J242" s="118" t="s">
        <v>189</v>
      </c>
      <c r="K242" s="118">
        <v>1.0113663243875894</v>
      </c>
      <c r="M242" s="118" t="s">
        <v>189</v>
      </c>
      <c r="N242" s="118">
        <v>1.2298373876248845</v>
      </c>
      <c r="P242" s="118" t="s">
        <v>189</v>
      </c>
      <c r="Q242" s="118">
        <v>0.76894921466689992</v>
      </c>
      <c r="U242" s="191"/>
    </row>
    <row r="243" spans="1:21">
      <c r="A243" s="191"/>
      <c r="C243" s="139">
        <v>3.5</v>
      </c>
      <c r="D243" s="139">
        <v>2.75</v>
      </c>
      <c r="E243" s="139">
        <v>1.5</v>
      </c>
      <c r="F243" s="139">
        <v>7</v>
      </c>
      <c r="G243" s="141">
        <v>3</v>
      </c>
      <c r="J243" s="118" t="s">
        <v>190</v>
      </c>
      <c r="K243" s="118">
        <v>1.0228618421052627</v>
      </c>
      <c r="M243" s="118" t="s">
        <v>190</v>
      </c>
      <c r="N243" s="118">
        <v>1.5125000000000006</v>
      </c>
      <c r="P243" s="118" t="s">
        <v>190</v>
      </c>
      <c r="Q243" s="118">
        <v>0.59128289473684215</v>
      </c>
      <c r="U243" s="191"/>
    </row>
    <row r="244" spans="1:21">
      <c r="A244" s="191"/>
      <c r="C244" s="139">
        <v>5</v>
      </c>
      <c r="D244" s="139">
        <v>4.5</v>
      </c>
      <c r="E244" s="139">
        <v>2.75</v>
      </c>
      <c r="F244" s="139">
        <v>4.25</v>
      </c>
      <c r="G244" s="141">
        <v>3.25</v>
      </c>
      <c r="J244" s="118" t="s">
        <v>191</v>
      </c>
      <c r="K244" s="118">
        <v>0.34071740172600773</v>
      </c>
      <c r="M244" s="118" t="s">
        <v>191</v>
      </c>
      <c r="N244" s="131">
        <v>-1.0060259549342221</v>
      </c>
      <c r="P244" s="118" t="s">
        <v>191</v>
      </c>
      <c r="Q244" s="118">
        <v>-4.9474206553527189E-2</v>
      </c>
      <c r="U244" s="191"/>
    </row>
    <row r="245" spans="1:21">
      <c r="A245" s="191"/>
      <c r="C245" s="139">
        <v>3.25</v>
      </c>
      <c r="D245" s="139">
        <v>4.25</v>
      </c>
      <c r="E245" s="139">
        <v>1.25</v>
      </c>
      <c r="F245" s="139">
        <v>3.5</v>
      </c>
      <c r="G245" s="141">
        <v>4.5</v>
      </c>
      <c r="J245" s="118" t="s">
        <v>192</v>
      </c>
      <c r="K245" s="118">
        <v>0.30416192112742479</v>
      </c>
      <c r="M245" s="118" t="s">
        <v>192</v>
      </c>
      <c r="N245" s="118">
        <v>0.30457941502211439</v>
      </c>
      <c r="P245" s="118" t="s">
        <v>192</v>
      </c>
      <c r="Q245" s="118">
        <v>-0.35797757341430742</v>
      </c>
      <c r="U245" s="191"/>
    </row>
    <row r="246" spans="1:21">
      <c r="A246" s="191"/>
      <c r="C246" s="139">
        <v>4.75</v>
      </c>
      <c r="D246" s="139">
        <v>6.75</v>
      </c>
      <c r="E246" s="139">
        <v>2.75</v>
      </c>
      <c r="F246" s="139">
        <v>5.5</v>
      </c>
      <c r="G246" s="141">
        <v>5.5</v>
      </c>
      <c r="J246" s="118" t="s">
        <v>193</v>
      </c>
      <c r="K246" s="118">
        <v>4</v>
      </c>
      <c r="M246" s="118" t="s">
        <v>193</v>
      </c>
      <c r="N246" s="118">
        <v>4</v>
      </c>
      <c r="P246" s="118" t="s">
        <v>193</v>
      </c>
      <c r="Q246" s="118">
        <v>3</v>
      </c>
      <c r="U246" s="191"/>
    </row>
    <row r="247" spans="1:21">
      <c r="A247" s="191"/>
      <c r="C247" s="139">
        <v>4.75</v>
      </c>
      <c r="D247" s="139">
        <v>5</v>
      </c>
      <c r="E247" s="139">
        <v>3.25</v>
      </c>
      <c r="F247" s="139">
        <v>4.25</v>
      </c>
      <c r="G247" s="141">
        <v>2.25</v>
      </c>
      <c r="J247" s="118" t="s">
        <v>194</v>
      </c>
      <c r="K247" s="118">
        <v>3</v>
      </c>
      <c r="M247" s="118" t="s">
        <v>194</v>
      </c>
      <c r="N247" s="118">
        <v>2.75</v>
      </c>
      <c r="P247" s="118" t="s">
        <v>194</v>
      </c>
      <c r="Q247" s="118">
        <v>1.25</v>
      </c>
      <c r="U247" s="191"/>
    </row>
    <row r="248" spans="1:21">
      <c r="A248" s="191"/>
      <c r="C248" s="139">
        <v>5.75</v>
      </c>
      <c r="D248" s="139">
        <v>6.5</v>
      </c>
      <c r="E248" s="139">
        <v>3</v>
      </c>
      <c r="F248" s="139">
        <v>4.5</v>
      </c>
      <c r="G248" s="141">
        <v>5</v>
      </c>
      <c r="J248" s="118" t="s">
        <v>195</v>
      </c>
      <c r="K248" s="118">
        <v>7</v>
      </c>
      <c r="M248" s="118" t="s">
        <v>195</v>
      </c>
      <c r="N248" s="118">
        <v>6.75</v>
      </c>
      <c r="P248" s="118" t="s">
        <v>195</v>
      </c>
      <c r="Q248" s="118">
        <v>4.25</v>
      </c>
      <c r="U248" s="191"/>
    </row>
    <row r="249" spans="1:21">
      <c r="A249" s="191"/>
      <c r="C249" s="139">
        <v>3</v>
      </c>
      <c r="D249" s="139">
        <v>3.5</v>
      </c>
      <c r="E249" s="139">
        <v>2.75</v>
      </c>
      <c r="F249" s="139">
        <v>4.25</v>
      </c>
      <c r="G249" s="141">
        <v>1.75</v>
      </c>
      <c r="J249" s="118" t="s">
        <v>196</v>
      </c>
      <c r="K249" s="118">
        <v>95.25</v>
      </c>
      <c r="M249" s="118" t="s">
        <v>196</v>
      </c>
      <c r="N249" s="118">
        <v>95.5</v>
      </c>
      <c r="P249" s="118" t="s">
        <v>196</v>
      </c>
      <c r="Q249" s="118">
        <v>56.25</v>
      </c>
      <c r="U249" s="191"/>
    </row>
    <row r="250" spans="1:21" ht="14.1" thickBot="1">
      <c r="A250" s="191"/>
      <c r="C250" s="139">
        <v>3.5</v>
      </c>
      <c r="D250" s="139">
        <v>3.5</v>
      </c>
      <c r="E250" s="139">
        <v>4.25</v>
      </c>
      <c r="F250" s="139">
        <v>4.25</v>
      </c>
      <c r="G250" s="141">
        <v>4.75</v>
      </c>
      <c r="J250" s="119" t="s">
        <v>197</v>
      </c>
      <c r="K250" s="119">
        <v>20</v>
      </c>
      <c r="M250" s="119" t="s">
        <v>197</v>
      </c>
      <c r="N250" s="119">
        <v>20</v>
      </c>
      <c r="P250" s="119" t="s">
        <v>197</v>
      </c>
      <c r="Q250" s="119">
        <v>20</v>
      </c>
      <c r="U250" s="191"/>
    </row>
    <row r="251" spans="1:21">
      <c r="A251" s="191"/>
      <c r="C251" s="139">
        <v>4.25</v>
      </c>
      <c r="D251" s="139">
        <v>5.5</v>
      </c>
      <c r="E251" s="139">
        <v>2.75</v>
      </c>
      <c r="F251" s="139">
        <v>4.5</v>
      </c>
      <c r="G251" s="141">
        <v>2.75</v>
      </c>
      <c r="U251" s="191"/>
    </row>
    <row r="252" spans="1:21">
      <c r="A252" s="191"/>
      <c r="C252" s="139">
        <v>4.5</v>
      </c>
      <c r="D252" s="139">
        <v>4.25</v>
      </c>
      <c r="E252" s="139">
        <v>2.75</v>
      </c>
      <c r="F252" s="139">
        <v>4.25</v>
      </c>
      <c r="G252" s="141">
        <v>5</v>
      </c>
      <c r="J252" s="121" t="s">
        <v>200</v>
      </c>
      <c r="K252" s="6" t="s">
        <v>334</v>
      </c>
      <c r="M252" s="121" t="s">
        <v>200</v>
      </c>
      <c r="N252" s="6" t="s">
        <v>335</v>
      </c>
      <c r="P252" s="121" t="s">
        <v>200</v>
      </c>
      <c r="Q252" s="6" t="s">
        <v>336</v>
      </c>
      <c r="U252" s="191"/>
    </row>
    <row r="253" spans="1:21">
      <c r="A253" s="191"/>
      <c r="C253" s="139">
        <v>4.5</v>
      </c>
      <c r="D253" s="139">
        <v>6.75</v>
      </c>
      <c r="E253" s="139">
        <v>3.25</v>
      </c>
      <c r="F253" s="139">
        <v>5</v>
      </c>
      <c r="G253" s="141">
        <v>2.25</v>
      </c>
      <c r="U253" s="191"/>
    </row>
    <row r="254" spans="1:21">
      <c r="A254" s="191"/>
      <c r="C254" s="258">
        <v>6.5</v>
      </c>
      <c r="D254" s="258">
        <v>3.75</v>
      </c>
      <c r="E254" s="258">
        <v>3</v>
      </c>
      <c r="F254" s="258">
        <v>4</v>
      </c>
      <c r="G254" s="258">
        <v>3</v>
      </c>
      <c r="U254" s="191"/>
    </row>
    <row r="255" spans="1:21">
      <c r="A255" s="191"/>
      <c r="C255" s="258">
        <v>4.5</v>
      </c>
      <c r="D255" s="258">
        <v>4.5</v>
      </c>
      <c r="E255" s="258">
        <v>2.75</v>
      </c>
      <c r="F255" s="258">
        <v>5.5</v>
      </c>
      <c r="G255" s="258">
        <v>3</v>
      </c>
      <c r="U255" s="191"/>
    </row>
    <row r="256" spans="1:21">
      <c r="A256" s="191"/>
      <c r="C256" s="259">
        <v>4.75</v>
      </c>
      <c r="D256" s="259">
        <v>6.5</v>
      </c>
      <c r="E256" s="259">
        <v>2</v>
      </c>
      <c r="F256" s="259">
        <v>5.25</v>
      </c>
      <c r="G256" s="259">
        <v>2.75</v>
      </c>
      <c r="U256" s="191"/>
    </row>
    <row r="257" spans="1:27" ht="14.1" thickBot="1">
      <c r="A257" s="191"/>
      <c r="U257" s="191"/>
    </row>
    <row r="258" spans="1:27">
      <c r="A258" s="191"/>
      <c r="J258" s="146" t="s">
        <v>332</v>
      </c>
      <c r="K258" s="146"/>
      <c r="M258" s="147" t="s">
        <v>333</v>
      </c>
      <c r="N258" s="147"/>
      <c r="U258" s="191"/>
    </row>
    <row r="259" spans="1:27">
      <c r="A259" s="191"/>
      <c r="J259" s="118"/>
      <c r="K259" s="118"/>
      <c r="M259" s="118"/>
      <c r="N259" s="118"/>
      <c r="U259" s="191"/>
    </row>
    <row r="260" spans="1:27" ht="18" customHeight="1">
      <c r="A260" s="191"/>
      <c r="C260" s="566" t="s">
        <v>146</v>
      </c>
      <c r="D260" s="564" t="s">
        <v>317</v>
      </c>
      <c r="E260" s="565"/>
      <c r="F260" s="565"/>
      <c r="G260" s="204" t="s">
        <v>205</v>
      </c>
      <c r="J260" s="118" t="s">
        <v>185</v>
      </c>
      <c r="K260" s="118">
        <v>4.8624999999999998</v>
      </c>
      <c r="M260" s="118" t="s">
        <v>185</v>
      </c>
      <c r="N260" s="118">
        <v>3.7124999999999999</v>
      </c>
      <c r="U260" s="191"/>
      <c r="W260" s="566" t="s">
        <v>146</v>
      </c>
      <c r="X260" s="564" t="s">
        <v>317</v>
      </c>
      <c r="Y260" s="565"/>
      <c r="Z260" s="565"/>
      <c r="AA260" s="204" t="s">
        <v>206</v>
      </c>
    </row>
    <row r="261" spans="1:27" ht="18" customHeight="1">
      <c r="A261" s="191"/>
      <c r="C261" s="567"/>
      <c r="D261" s="206" t="s">
        <v>207</v>
      </c>
      <c r="E261" s="206" t="s">
        <v>208</v>
      </c>
      <c r="F261" s="205" t="s">
        <v>209</v>
      </c>
      <c r="G261" s="206" t="s">
        <v>209</v>
      </c>
      <c r="J261" s="118" t="s">
        <v>186</v>
      </c>
      <c r="K261" s="118">
        <v>0.20637456366111537</v>
      </c>
      <c r="M261" s="118" t="s">
        <v>186</v>
      </c>
      <c r="N261" s="118">
        <v>0.28462521525313733</v>
      </c>
      <c r="U261" s="191"/>
      <c r="W261" s="567"/>
      <c r="X261" s="206" t="s">
        <v>207</v>
      </c>
      <c r="Y261" s="206" t="s">
        <v>208</v>
      </c>
      <c r="Z261" s="205" t="s">
        <v>209</v>
      </c>
      <c r="AA261" s="206" t="s">
        <v>209</v>
      </c>
    </row>
    <row r="262" spans="1:27" ht="14.1" customHeight="1">
      <c r="A262" s="191"/>
      <c r="C262" s="212" t="s">
        <v>210</v>
      </c>
      <c r="D262" s="208">
        <v>193</v>
      </c>
      <c r="E262" s="208">
        <v>127</v>
      </c>
      <c r="F262" s="150">
        <v>0.85716000000000003</v>
      </c>
      <c r="G262" s="154">
        <f>_xlfn.T.TEST(C237:C256,D237:D256,2,3)</f>
        <v>0.97218429590456357</v>
      </c>
      <c r="H262" s="159" t="s">
        <v>337</v>
      </c>
      <c r="J262" s="118" t="s">
        <v>187</v>
      </c>
      <c r="K262" s="118">
        <v>4.5</v>
      </c>
      <c r="M262" s="118" t="s">
        <v>187</v>
      </c>
      <c r="N262" s="118">
        <v>3.25</v>
      </c>
      <c r="U262" s="191"/>
      <c r="W262" s="212" t="s">
        <v>210</v>
      </c>
      <c r="X262" s="208">
        <v>193</v>
      </c>
      <c r="Y262" s="208">
        <v>127</v>
      </c>
      <c r="Z262" s="219">
        <v>0.85716000000000003</v>
      </c>
      <c r="AA262" s="220">
        <f>_xlfn.T.TEST(C237:C256,D237:D256,2,3)</f>
        <v>0.97218429590456357</v>
      </c>
    </row>
    <row r="263" spans="1:27" ht="14.1" customHeight="1">
      <c r="A263" s="191"/>
      <c r="C263" s="201" t="s">
        <v>213</v>
      </c>
      <c r="D263" s="155" t="s">
        <v>211</v>
      </c>
      <c r="E263" s="155" t="s">
        <v>211</v>
      </c>
      <c r="F263" s="162" t="s">
        <v>214</v>
      </c>
      <c r="G263" s="161">
        <f>_xlfn.T.TEST(C237:C256,E237:E256,2,3)</f>
        <v>5.3503158444493625E-8</v>
      </c>
      <c r="H263" s="159" t="s">
        <v>338</v>
      </c>
      <c r="J263" s="118" t="s">
        <v>188</v>
      </c>
      <c r="K263" s="118">
        <v>4.25</v>
      </c>
      <c r="M263" s="118" t="s">
        <v>188</v>
      </c>
      <c r="N263" s="118">
        <v>3</v>
      </c>
      <c r="U263" s="191"/>
      <c r="W263" s="201" t="s">
        <v>213</v>
      </c>
      <c r="X263" s="155" t="s">
        <v>216</v>
      </c>
      <c r="Y263" s="208">
        <v>127</v>
      </c>
      <c r="Z263" s="217" t="s">
        <v>217</v>
      </c>
      <c r="AA263" s="217" t="s">
        <v>217</v>
      </c>
    </row>
    <row r="264" spans="1:27" ht="14.1" customHeight="1">
      <c r="A264" s="191"/>
      <c r="C264" s="201" t="s">
        <v>218</v>
      </c>
      <c r="D264" s="208">
        <v>200</v>
      </c>
      <c r="E264" s="208">
        <v>127</v>
      </c>
      <c r="F264" s="174">
        <v>0.99202000000000001</v>
      </c>
      <c r="G264" s="154">
        <f>_xlfn.T.TEST(C237:C256,F237:F256,2,3)</f>
        <v>0.74575695674603026</v>
      </c>
      <c r="H264" s="232" t="s">
        <v>339</v>
      </c>
      <c r="J264" s="118" t="s">
        <v>189</v>
      </c>
      <c r="K264" s="118">
        <v>0.92293510634622367</v>
      </c>
      <c r="M264" s="118" t="s">
        <v>189</v>
      </c>
      <c r="N264" s="118">
        <v>1.2728826588330502</v>
      </c>
      <c r="U264" s="191"/>
      <c r="W264" s="201" t="s">
        <v>218</v>
      </c>
      <c r="X264" s="208">
        <v>200</v>
      </c>
      <c r="Y264" s="208">
        <v>127</v>
      </c>
      <c r="Z264" s="226">
        <v>0.99202000000000001</v>
      </c>
      <c r="AA264" s="220">
        <f>_xlfn.T.TEST(C237:C256,F237:F256,2,3)</f>
        <v>0.74575695674603026</v>
      </c>
    </row>
    <row r="265" spans="1:27" ht="14.1" customHeight="1">
      <c r="A265" s="191"/>
      <c r="C265" s="202" t="s">
        <v>221</v>
      </c>
      <c r="D265" s="208">
        <v>104.5</v>
      </c>
      <c r="E265" s="208">
        <v>127</v>
      </c>
      <c r="F265" s="148">
        <v>1.0160000000000001E-2</v>
      </c>
      <c r="G265" s="161">
        <f>_xlfn.T.TEST(C237:C256,G237:G256,2,3)</f>
        <v>6.5039423643333399E-3</v>
      </c>
      <c r="H265" s="159" t="s">
        <v>340</v>
      </c>
      <c r="J265" s="118" t="s">
        <v>190</v>
      </c>
      <c r="K265" s="118">
        <v>0.8518092105263152</v>
      </c>
      <c r="M265" s="118" t="s">
        <v>190</v>
      </c>
      <c r="N265" s="118">
        <v>1.6202302631578953</v>
      </c>
      <c r="U265" s="191"/>
      <c r="W265" s="202" t="s">
        <v>221</v>
      </c>
      <c r="X265" s="208">
        <v>104.5</v>
      </c>
      <c r="Y265" s="208">
        <v>127</v>
      </c>
      <c r="Z265" s="215">
        <v>1.0160000000000001E-2</v>
      </c>
      <c r="AA265" s="216">
        <f>_xlfn.T.TEST(C237:C256,G237:G256,2,3)</f>
        <v>6.5039423643333399E-3</v>
      </c>
    </row>
    <row r="266" spans="1:27" ht="14.1" customHeight="1">
      <c r="A266" s="191"/>
      <c r="C266" s="201" t="s">
        <v>224</v>
      </c>
      <c r="D266" s="155" t="s">
        <v>211</v>
      </c>
      <c r="E266" s="155" t="s">
        <v>211</v>
      </c>
      <c r="F266" s="162" t="s">
        <v>214</v>
      </c>
      <c r="G266" s="161">
        <f>_xlfn.T.TEST(D237:D256,E237:E256,2,3)</f>
        <v>9.4987783541964645E-7</v>
      </c>
      <c r="H266" s="159" t="s">
        <v>341</v>
      </c>
      <c r="J266" s="118" t="s">
        <v>191</v>
      </c>
      <c r="K266" s="118">
        <v>0.4990301907037642</v>
      </c>
      <c r="M266" s="118" t="s">
        <v>191</v>
      </c>
      <c r="N266" s="118">
        <v>-0.90110523051678015</v>
      </c>
      <c r="U266" s="191"/>
      <c r="W266" s="201" t="s">
        <v>224</v>
      </c>
      <c r="X266" s="155" t="s">
        <v>216</v>
      </c>
      <c r="Y266" s="208">
        <v>127</v>
      </c>
      <c r="Z266" s="217" t="s">
        <v>217</v>
      </c>
      <c r="AA266" s="217" t="s">
        <v>217</v>
      </c>
    </row>
    <row r="267" spans="1:27" ht="14.1" customHeight="1">
      <c r="A267" s="191"/>
      <c r="C267" s="201" t="s">
        <v>226</v>
      </c>
      <c r="D267" s="208">
        <v>180.5</v>
      </c>
      <c r="E267" s="208">
        <v>127</v>
      </c>
      <c r="F267" s="163">
        <v>0.61006000000000005</v>
      </c>
      <c r="G267" s="154">
        <f>_xlfn.T.TEST(D237:D256,F237:F256,2,3)</f>
        <v>0.80059584967722952</v>
      </c>
      <c r="H267" s="232" t="s">
        <v>342</v>
      </c>
      <c r="J267" s="118" t="s">
        <v>192</v>
      </c>
      <c r="K267" s="118">
        <v>0.87821225548802839</v>
      </c>
      <c r="M267" s="118" t="s">
        <v>192</v>
      </c>
      <c r="N267" s="118">
        <v>0.46641189426764529</v>
      </c>
      <c r="U267" s="191"/>
      <c r="W267" s="201" t="s">
        <v>226</v>
      </c>
      <c r="X267" s="208">
        <v>180.5</v>
      </c>
      <c r="Y267" s="208">
        <v>127</v>
      </c>
      <c r="Z267" s="221">
        <v>0.61006000000000005</v>
      </c>
      <c r="AA267" s="220">
        <f>_xlfn.T.TEST(D237:D256,F237:F256,2,3)</f>
        <v>0.80059584967722952</v>
      </c>
    </row>
    <row r="268" spans="1:27" ht="14.1" customHeight="1">
      <c r="A268" s="191"/>
      <c r="C268" s="202" t="s">
        <v>230</v>
      </c>
      <c r="D268" s="208">
        <v>107.5</v>
      </c>
      <c r="E268" s="208">
        <v>127</v>
      </c>
      <c r="F268" s="162">
        <v>1.278E-2</v>
      </c>
      <c r="G268" s="161">
        <f>_xlfn.T.TEST(D237:D256,G237:G256,2,3)</f>
        <v>1.0704574026596326E-2</v>
      </c>
      <c r="H268" s="232" t="s">
        <v>343</v>
      </c>
      <c r="J268" s="118" t="s">
        <v>193</v>
      </c>
      <c r="K268" s="118">
        <v>3.5</v>
      </c>
      <c r="M268" s="118" t="s">
        <v>193</v>
      </c>
      <c r="N268" s="118">
        <v>4.5</v>
      </c>
      <c r="U268" s="191"/>
      <c r="W268" s="202" t="s">
        <v>230</v>
      </c>
      <c r="X268" s="208">
        <v>107.5</v>
      </c>
      <c r="Y268" s="208">
        <v>127</v>
      </c>
      <c r="Z268" s="281">
        <v>1.278E-2</v>
      </c>
      <c r="AA268" s="216">
        <f>_xlfn.T.TEST(D237:D256,G237:G256,2,3)</f>
        <v>1.0704574026596326E-2</v>
      </c>
    </row>
    <row r="269" spans="1:27" ht="14.1" customHeight="1">
      <c r="A269" s="191"/>
      <c r="C269" s="201" t="s">
        <v>232</v>
      </c>
      <c r="D269" s="155" t="s">
        <v>211</v>
      </c>
      <c r="E269" s="155" t="s">
        <v>211</v>
      </c>
      <c r="F269" s="162" t="s">
        <v>214</v>
      </c>
      <c r="G269" s="161">
        <f>_xlfn.T.TEST(E237:E256,F237:F256,2,3)</f>
        <v>4.2994289193886342E-9</v>
      </c>
      <c r="H269" s="159" t="s">
        <v>344</v>
      </c>
      <c r="J269" s="118" t="s">
        <v>194</v>
      </c>
      <c r="K269" s="118">
        <v>3.5</v>
      </c>
      <c r="M269" s="118" t="s">
        <v>194</v>
      </c>
      <c r="N269" s="118">
        <v>1.75</v>
      </c>
      <c r="U269" s="191"/>
      <c r="W269" s="201" t="s">
        <v>232</v>
      </c>
      <c r="X269" s="155" t="s">
        <v>216</v>
      </c>
      <c r="Y269" s="208">
        <v>127</v>
      </c>
      <c r="Z269" s="217" t="s">
        <v>217</v>
      </c>
      <c r="AA269" s="217" t="s">
        <v>217</v>
      </c>
    </row>
    <row r="270" spans="1:27" ht="14.1" customHeight="1">
      <c r="A270" s="191"/>
      <c r="C270" s="202" t="s">
        <v>234</v>
      </c>
      <c r="D270" s="208">
        <v>121.5</v>
      </c>
      <c r="E270" s="208">
        <v>127</v>
      </c>
      <c r="F270" s="152">
        <v>3.4860000000000002E-2</v>
      </c>
      <c r="G270" s="161">
        <f>_xlfn.T.TEST(E237:E256,G237:G256,2,3)</f>
        <v>1.0920901776720301E-2</v>
      </c>
      <c r="H270" s="159" t="s">
        <v>345</v>
      </c>
      <c r="J270" s="118" t="s">
        <v>195</v>
      </c>
      <c r="K270" s="118">
        <v>7</v>
      </c>
      <c r="M270" s="118" t="s">
        <v>195</v>
      </c>
      <c r="N270" s="118">
        <v>6.25</v>
      </c>
      <c r="U270" s="191"/>
      <c r="W270" s="202" t="s">
        <v>234</v>
      </c>
      <c r="X270" s="208">
        <v>121.5</v>
      </c>
      <c r="Y270" s="208">
        <v>127</v>
      </c>
      <c r="Z270" s="223">
        <v>3.4860000000000002E-2</v>
      </c>
      <c r="AA270" s="216">
        <f>_xlfn.T.TEST(E237:E256,G237:G256,2,3)</f>
        <v>1.0920901776720301E-2</v>
      </c>
    </row>
    <row r="271" spans="1:27" ht="14.1" customHeight="1">
      <c r="A271" s="191"/>
      <c r="C271" s="203" t="s">
        <v>237</v>
      </c>
      <c r="D271" s="209">
        <v>99</v>
      </c>
      <c r="E271" s="209">
        <v>127</v>
      </c>
      <c r="F271" s="156">
        <v>6.5199999999999998E-3</v>
      </c>
      <c r="G271" s="166">
        <f>_xlfn.T.TEST(F237:F256,G237:G256,2,3)</f>
        <v>2.4280940903183778E-3</v>
      </c>
      <c r="H271" s="159" t="s">
        <v>346</v>
      </c>
      <c r="J271" s="118" t="s">
        <v>196</v>
      </c>
      <c r="K271" s="118">
        <v>97.25</v>
      </c>
      <c r="M271" s="118" t="s">
        <v>196</v>
      </c>
      <c r="N271" s="118">
        <v>74.25</v>
      </c>
      <c r="U271" s="191"/>
      <c r="W271" s="203" t="s">
        <v>237</v>
      </c>
      <c r="X271" s="209">
        <v>99</v>
      </c>
      <c r="Y271" s="209">
        <v>127</v>
      </c>
      <c r="Z271" s="228">
        <v>6.5199999999999998E-3</v>
      </c>
      <c r="AA271" s="229" t="s">
        <v>217</v>
      </c>
    </row>
    <row r="272" spans="1:27" ht="14.1" thickBot="1">
      <c r="A272" s="191"/>
      <c r="J272" s="119" t="s">
        <v>197</v>
      </c>
      <c r="K272" s="119">
        <v>20</v>
      </c>
      <c r="M272" s="119" t="s">
        <v>197</v>
      </c>
      <c r="N272" s="119">
        <v>20</v>
      </c>
      <c r="U272" s="191"/>
    </row>
    <row r="273" spans="1:21">
      <c r="A273" s="191"/>
      <c r="C273" s="6" t="s">
        <v>347</v>
      </c>
      <c r="U273" s="191"/>
    </row>
    <row r="274" spans="1:21">
      <c r="A274" s="191"/>
      <c r="C274" s="6" t="s">
        <v>348</v>
      </c>
      <c r="J274" s="121" t="s">
        <v>200</v>
      </c>
      <c r="K274" s="6" t="s">
        <v>349</v>
      </c>
      <c r="M274" s="121" t="s">
        <v>200</v>
      </c>
      <c r="N274" s="6" t="s">
        <v>350</v>
      </c>
      <c r="U274" s="191"/>
    </row>
    <row r="275" spans="1:21">
      <c r="A275" s="191"/>
      <c r="C275" s="6" t="s">
        <v>351</v>
      </c>
      <c r="U275" s="191"/>
    </row>
    <row r="276" spans="1:21">
      <c r="A276" s="191"/>
      <c r="C276" s="120" t="s">
        <v>352</v>
      </c>
      <c r="U276" s="191"/>
    </row>
    <row r="277" spans="1:21">
      <c r="A277" s="191"/>
      <c r="C277" s="120" t="s">
        <v>353</v>
      </c>
      <c r="U277" s="191"/>
    </row>
    <row r="278" spans="1:21">
      <c r="A278" s="191"/>
      <c r="U278" s="191"/>
    </row>
    <row r="279" spans="1:21">
      <c r="A279" s="191"/>
      <c r="U279" s="191"/>
    </row>
    <row r="280" spans="1:21">
      <c r="A280" s="183"/>
      <c r="B280" s="178"/>
      <c r="C280" s="186"/>
      <c r="D280" s="186"/>
      <c r="E280" s="186"/>
      <c r="F280" s="186"/>
      <c r="G280" s="186"/>
      <c r="H280" s="186"/>
      <c r="I280" s="186"/>
      <c r="J280" s="186"/>
      <c r="K280" s="187" t="s">
        <v>169</v>
      </c>
      <c r="L280" s="187"/>
      <c r="M280" s="186"/>
      <c r="N280" s="186"/>
      <c r="O280" s="186"/>
      <c r="P280" s="186"/>
      <c r="Q280" s="186"/>
      <c r="R280" s="186"/>
      <c r="S280" s="186"/>
      <c r="T280" s="186"/>
      <c r="U280" s="192"/>
    </row>
    <row r="281" spans="1:21">
      <c r="A281" s="191"/>
      <c r="U281" s="191"/>
    </row>
    <row r="282" spans="1:21" ht="14.1" thickBot="1">
      <c r="A282" s="191"/>
      <c r="U282" s="191"/>
    </row>
    <row r="283" spans="1:21">
      <c r="A283" s="191"/>
      <c r="C283" s="167" t="s">
        <v>354</v>
      </c>
      <c r="D283" s="168" t="s">
        <v>355</v>
      </c>
      <c r="E283" s="169" t="s">
        <v>356</v>
      </c>
      <c r="F283" s="170" t="s">
        <v>357</v>
      </c>
      <c r="G283" s="171" t="s">
        <v>358</v>
      </c>
      <c r="J283" s="143" t="s">
        <v>354</v>
      </c>
      <c r="K283" s="143"/>
      <c r="M283" s="144" t="s">
        <v>355</v>
      </c>
      <c r="N283" s="144"/>
      <c r="P283" s="145" t="s">
        <v>356</v>
      </c>
      <c r="Q283" s="145"/>
      <c r="U283" s="191"/>
    </row>
    <row r="284" spans="1:21">
      <c r="A284" s="191"/>
      <c r="C284" s="139">
        <v>7</v>
      </c>
      <c r="D284" s="139">
        <v>6</v>
      </c>
      <c r="E284" s="139">
        <v>5.5</v>
      </c>
      <c r="F284" s="139">
        <v>3</v>
      </c>
      <c r="G284" s="141">
        <v>6</v>
      </c>
      <c r="J284" s="118"/>
      <c r="K284" s="118"/>
      <c r="M284" s="118"/>
      <c r="N284" s="118"/>
      <c r="P284" s="118"/>
      <c r="Q284" s="118"/>
      <c r="U284" s="191"/>
    </row>
    <row r="285" spans="1:21">
      <c r="A285" s="191"/>
      <c r="C285" s="139">
        <v>6</v>
      </c>
      <c r="D285" s="139">
        <v>7</v>
      </c>
      <c r="E285" s="139">
        <v>6</v>
      </c>
      <c r="F285" s="139">
        <v>2.5</v>
      </c>
      <c r="G285" s="141">
        <v>7</v>
      </c>
      <c r="J285" s="118" t="s">
        <v>185</v>
      </c>
      <c r="K285" s="118">
        <v>6.2</v>
      </c>
      <c r="M285" s="118" t="s">
        <v>185</v>
      </c>
      <c r="N285" s="118">
        <v>6.45</v>
      </c>
      <c r="P285" s="118" t="s">
        <v>185</v>
      </c>
      <c r="Q285" s="118">
        <v>6.1749999999999998</v>
      </c>
      <c r="U285" s="191"/>
    </row>
    <row r="286" spans="1:21">
      <c r="A286" s="191"/>
      <c r="C286" s="139">
        <v>6.5</v>
      </c>
      <c r="D286" s="139">
        <v>5.5</v>
      </c>
      <c r="E286" s="139">
        <v>6</v>
      </c>
      <c r="F286" s="139">
        <v>2.5</v>
      </c>
      <c r="G286" s="141">
        <v>3</v>
      </c>
      <c r="J286" s="118" t="s">
        <v>186</v>
      </c>
      <c r="K286" s="118">
        <v>0.18281425718903618</v>
      </c>
      <c r="M286" s="118" t="s">
        <v>186</v>
      </c>
      <c r="N286" s="118">
        <v>0.1576972449113544</v>
      </c>
      <c r="P286" s="118" t="s">
        <v>186</v>
      </c>
      <c r="Q286" s="118">
        <v>0.20924362531948787</v>
      </c>
      <c r="U286" s="191"/>
    </row>
    <row r="287" spans="1:21">
      <c r="A287" s="191"/>
      <c r="C287" s="139">
        <v>6.5</v>
      </c>
      <c r="D287" s="139">
        <v>6</v>
      </c>
      <c r="E287" s="139">
        <v>4</v>
      </c>
      <c r="F287" s="139">
        <v>5.5</v>
      </c>
      <c r="G287" s="141">
        <v>1.5</v>
      </c>
      <c r="J287" s="118" t="s">
        <v>187</v>
      </c>
      <c r="K287" s="118">
        <v>6.25</v>
      </c>
      <c r="M287" s="118" t="s">
        <v>187</v>
      </c>
      <c r="N287" s="118">
        <v>7</v>
      </c>
      <c r="P287" s="118" t="s">
        <v>187</v>
      </c>
      <c r="Q287" s="118">
        <v>6.25</v>
      </c>
      <c r="U287" s="191"/>
    </row>
    <row r="288" spans="1:21">
      <c r="A288" s="191"/>
      <c r="C288" s="139">
        <v>6</v>
      </c>
      <c r="D288" s="139">
        <v>7</v>
      </c>
      <c r="E288" s="139">
        <v>6</v>
      </c>
      <c r="F288" s="139">
        <v>2</v>
      </c>
      <c r="G288" s="141">
        <v>5.5</v>
      </c>
      <c r="J288" s="118" t="s">
        <v>188</v>
      </c>
      <c r="K288" s="118">
        <v>6</v>
      </c>
      <c r="M288" s="118" t="s">
        <v>188</v>
      </c>
      <c r="N288" s="118">
        <v>7</v>
      </c>
      <c r="P288" s="118" t="s">
        <v>188</v>
      </c>
      <c r="Q288" s="118">
        <v>7</v>
      </c>
      <c r="U288" s="191"/>
    </row>
    <row r="289" spans="1:21">
      <c r="A289" s="191"/>
      <c r="C289" s="139">
        <v>7</v>
      </c>
      <c r="D289" s="139">
        <v>7</v>
      </c>
      <c r="E289" s="139">
        <v>7</v>
      </c>
      <c r="F289" s="139">
        <v>3.5</v>
      </c>
      <c r="G289" s="141">
        <v>5</v>
      </c>
      <c r="J289" s="118" t="s">
        <v>189</v>
      </c>
      <c r="K289" s="118">
        <v>0.8175702126616291</v>
      </c>
      <c r="M289" s="118" t="s">
        <v>189</v>
      </c>
      <c r="N289" s="118">
        <v>0.70524351897244253</v>
      </c>
      <c r="P289" s="118" t="s">
        <v>189</v>
      </c>
      <c r="Q289" s="118">
        <v>0.9357659401457421</v>
      </c>
      <c r="U289" s="191"/>
    </row>
    <row r="290" spans="1:21">
      <c r="A290" s="191"/>
      <c r="C290" s="139">
        <v>7</v>
      </c>
      <c r="D290" s="139">
        <v>7</v>
      </c>
      <c r="E290" s="139">
        <v>7</v>
      </c>
      <c r="F290" s="139">
        <v>3.5</v>
      </c>
      <c r="G290" s="141">
        <v>5</v>
      </c>
      <c r="J290" s="118" t="s">
        <v>190</v>
      </c>
      <c r="K290" s="118">
        <v>0.66842105263158136</v>
      </c>
      <c r="M290" s="118" t="s">
        <v>190</v>
      </c>
      <c r="N290" s="118">
        <v>0.49736842105263396</v>
      </c>
      <c r="P290" s="118" t="s">
        <v>190</v>
      </c>
      <c r="Q290" s="118">
        <v>0.87565789473684452</v>
      </c>
      <c r="U290" s="191"/>
    </row>
    <row r="291" spans="1:21">
      <c r="A291" s="191"/>
      <c r="C291" s="139">
        <v>4.5</v>
      </c>
      <c r="D291" s="139">
        <v>7</v>
      </c>
      <c r="E291" s="139">
        <v>6.5</v>
      </c>
      <c r="F291" s="139">
        <v>1.5</v>
      </c>
      <c r="G291" s="141">
        <v>1</v>
      </c>
      <c r="J291" s="118" t="s">
        <v>191</v>
      </c>
      <c r="K291" s="131">
        <v>2.0420439860487587</v>
      </c>
      <c r="M291" s="118" t="s">
        <v>191</v>
      </c>
      <c r="N291" s="131">
        <v>1.2987746538944789</v>
      </c>
      <c r="P291" s="118" t="s">
        <v>191</v>
      </c>
      <c r="Q291" s="131">
        <v>1.0878477384922007</v>
      </c>
      <c r="U291" s="191"/>
    </row>
    <row r="292" spans="1:21">
      <c r="A292" s="191"/>
      <c r="C292" s="139">
        <v>6</v>
      </c>
      <c r="D292" s="139">
        <v>6</v>
      </c>
      <c r="E292" s="139">
        <v>5.5</v>
      </c>
      <c r="F292" s="139">
        <v>5</v>
      </c>
      <c r="G292" s="141">
        <v>6</v>
      </c>
      <c r="J292" s="118" t="s">
        <v>192</v>
      </c>
      <c r="K292" s="131">
        <v>-1.3676014841348336</v>
      </c>
      <c r="M292" s="118" t="s">
        <v>192</v>
      </c>
      <c r="N292" s="131">
        <v>-1.1803745468389</v>
      </c>
      <c r="P292" s="118" t="s">
        <v>192</v>
      </c>
      <c r="Q292" s="131">
        <v>-1.2108882042838476</v>
      </c>
      <c r="U292" s="191"/>
    </row>
    <row r="293" spans="1:21">
      <c r="A293" s="191"/>
      <c r="C293" s="139">
        <v>5.5</v>
      </c>
      <c r="D293" s="139">
        <v>7</v>
      </c>
      <c r="E293" s="139">
        <v>6</v>
      </c>
      <c r="F293" s="139">
        <v>5</v>
      </c>
      <c r="G293" s="141">
        <v>5.5</v>
      </c>
      <c r="J293" s="118" t="s">
        <v>193</v>
      </c>
      <c r="K293" s="118">
        <v>3</v>
      </c>
      <c r="M293" s="118" t="s">
        <v>193</v>
      </c>
      <c r="N293" s="118">
        <v>2.5</v>
      </c>
      <c r="P293" s="118" t="s">
        <v>193</v>
      </c>
      <c r="Q293" s="118">
        <v>3</v>
      </c>
      <c r="U293" s="191"/>
    </row>
    <row r="294" spans="1:21">
      <c r="A294" s="191"/>
      <c r="C294" s="139">
        <v>6</v>
      </c>
      <c r="D294" s="139">
        <v>6</v>
      </c>
      <c r="E294" s="139">
        <v>7</v>
      </c>
      <c r="F294" s="139">
        <v>2.5</v>
      </c>
      <c r="G294" s="141">
        <v>3</v>
      </c>
      <c r="J294" s="118" t="s">
        <v>194</v>
      </c>
      <c r="K294" s="118">
        <v>4</v>
      </c>
      <c r="M294" s="118" t="s">
        <v>194</v>
      </c>
      <c r="N294" s="118">
        <v>4.5</v>
      </c>
      <c r="P294" s="118" t="s">
        <v>194</v>
      </c>
      <c r="Q294" s="118">
        <v>4</v>
      </c>
      <c r="U294" s="191"/>
    </row>
    <row r="295" spans="1:21">
      <c r="A295" s="191"/>
      <c r="C295" s="139">
        <v>6</v>
      </c>
      <c r="D295" s="139">
        <v>7</v>
      </c>
      <c r="E295" s="139">
        <v>7</v>
      </c>
      <c r="F295" s="139">
        <v>3</v>
      </c>
      <c r="G295" s="141">
        <v>6.5</v>
      </c>
      <c r="J295" s="118" t="s">
        <v>195</v>
      </c>
      <c r="K295" s="118">
        <v>7</v>
      </c>
      <c r="M295" s="118" t="s">
        <v>195</v>
      </c>
      <c r="N295" s="118">
        <v>7</v>
      </c>
      <c r="P295" s="118" t="s">
        <v>195</v>
      </c>
      <c r="Q295" s="118">
        <v>7</v>
      </c>
      <c r="U295" s="191"/>
    </row>
    <row r="296" spans="1:21">
      <c r="A296" s="191"/>
      <c r="C296" s="139">
        <v>7</v>
      </c>
      <c r="D296" s="139">
        <v>6</v>
      </c>
      <c r="E296" s="139">
        <v>6</v>
      </c>
      <c r="F296" s="139">
        <v>1.5</v>
      </c>
      <c r="G296" s="141">
        <v>4</v>
      </c>
      <c r="J296" s="118" t="s">
        <v>196</v>
      </c>
      <c r="K296" s="118">
        <v>124</v>
      </c>
      <c r="M296" s="118" t="s">
        <v>196</v>
      </c>
      <c r="N296" s="118">
        <v>129</v>
      </c>
      <c r="P296" s="118" t="s">
        <v>196</v>
      </c>
      <c r="Q296" s="118">
        <v>123.5</v>
      </c>
      <c r="U296" s="191"/>
    </row>
    <row r="297" spans="1:21" ht="14.1" thickBot="1">
      <c r="A297" s="191"/>
      <c r="C297" s="139">
        <v>6.5</v>
      </c>
      <c r="D297" s="139">
        <v>6</v>
      </c>
      <c r="E297" s="139">
        <v>6.5</v>
      </c>
      <c r="F297" s="139">
        <v>1.5</v>
      </c>
      <c r="G297" s="141">
        <v>3</v>
      </c>
      <c r="J297" s="119" t="s">
        <v>197</v>
      </c>
      <c r="K297" s="119">
        <v>20</v>
      </c>
      <c r="M297" s="119" t="s">
        <v>197</v>
      </c>
      <c r="N297" s="119">
        <v>20</v>
      </c>
      <c r="P297" s="119" t="s">
        <v>197</v>
      </c>
      <c r="Q297" s="119">
        <v>20</v>
      </c>
      <c r="U297" s="191"/>
    </row>
    <row r="298" spans="1:21">
      <c r="A298" s="191"/>
      <c r="C298" s="139">
        <v>6</v>
      </c>
      <c r="D298" s="139">
        <v>7</v>
      </c>
      <c r="E298" s="139">
        <v>7</v>
      </c>
      <c r="F298" s="139">
        <v>6</v>
      </c>
      <c r="G298" s="141">
        <v>2</v>
      </c>
      <c r="U298" s="191"/>
    </row>
    <row r="299" spans="1:21">
      <c r="A299" s="191"/>
      <c r="C299" s="139">
        <v>7</v>
      </c>
      <c r="D299" s="139">
        <v>6</v>
      </c>
      <c r="E299" s="139">
        <v>7</v>
      </c>
      <c r="F299" s="139">
        <v>5</v>
      </c>
      <c r="G299" s="141">
        <v>1.5</v>
      </c>
      <c r="J299" s="124" t="s">
        <v>273</v>
      </c>
      <c r="K299" s="6" t="s">
        <v>359</v>
      </c>
      <c r="M299" s="124" t="s">
        <v>273</v>
      </c>
      <c r="N299" s="6" t="s">
        <v>360</v>
      </c>
      <c r="P299" s="124" t="s">
        <v>273</v>
      </c>
      <c r="Q299" s="6" t="s">
        <v>361</v>
      </c>
      <c r="U299" s="191"/>
    </row>
    <row r="300" spans="1:21">
      <c r="A300" s="191"/>
      <c r="C300" s="139">
        <v>6</v>
      </c>
      <c r="D300" s="139">
        <v>7</v>
      </c>
      <c r="E300" s="139">
        <v>7</v>
      </c>
      <c r="F300" s="139">
        <v>4</v>
      </c>
      <c r="G300" s="141">
        <v>2.5</v>
      </c>
      <c r="U300" s="191"/>
    </row>
    <row r="301" spans="1:21">
      <c r="A301" s="191"/>
      <c r="C301" s="258">
        <v>6.5</v>
      </c>
      <c r="D301" s="258">
        <v>7</v>
      </c>
      <c r="E301" s="258">
        <v>4</v>
      </c>
      <c r="F301" s="258">
        <v>3</v>
      </c>
      <c r="G301" s="258">
        <v>3</v>
      </c>
      <c r="U301" s="191"/>
    </row>
    <row r="302" spans="1:21">
      <c r="A302" s="191"/>
      <c r="C302" s="258">
        <v>7</v>
      </c>
      <c r="D302" s="258">
        <v>4.5</v>
      </c>
      <c r="E302" s="258">
        <v>7</v>
      </c>
      <c r="F302" s="258">
        <v>5</v>
      </c>
      <c r="G302" s="258">
        <v>3.5</v>
      </c>
      <c r="U302" s="191"/>
    </row>
    <row r="303" spans="1:21">
      <c r="A303" s="191"/>
      <c r="C303" s="259">
        <v>4</v>
      </c>
      <c r="D303" s="259">
        <v>7</v>
      </c>
      <c r="E303" s="259">
        <v>5.5</v>
      </c>
      <c r="F303" s="259">
        <v>3.5</v>
      </c>
      <c r="G303" s="259">
        <v>4.5</v>
      </c>
      <c r="U303" s="191"/>
    </row>
    <row r="304" spans="1:21" ht="14.1" thickBot="1">
      <c r="A304" s="191"/>
      <c r="U304" s="191"/>
    </row>
    <row r="305" spans="1:27">
      <c r="A305" s="191"/>
      <c r="J305" s="146" t="s">
        <v>357</v>
      </c>
      <c r="K305" s="146"/>
      <c r="M305" s="147" t="s">
        <v>358</v>
      </c>
      <c r="N305" s="147"/>
      <c r="U305" s="191"/>
    </row>
    <row r="306" spans="1:27">
      <c r="A306" s="191"/>
      <c r="J306" s="118"/>
      <c r="K306" s="118"/>
      <c r="M306" s="118"/>
      <c r="N306" s="118"/>
      <c r="U306" s="191"/>
    </row>
    <row r="307" spans="1:27" ht="18" customHeight="1">
      <c r="A307" s="191"/>
      <c r="C307" s="566" t="s">
        <v>169</v>
      </c>
      <c r="D307" s="564" t="s">
        <v>317</v>
      </c>
      <c r="E307" s="565"/>
      <c r="F307" s="565"/>
      <c r="G307" s="204" t="s">
        <v>205</v>
      </c>
      <c r="J307" s="118" t="s">
        <v>185</v>
      </c>
      <c r="K307" s="118">
        <v>3.45</v>
      </c>
      <c r="M307" s="118" t="s">
        <v>185</v>
      </c>
      <c r="N307" s="118">
        <v>3.95</v>
      </c>
      <c r="U307" s="191"/>
      <c r="W307" s="566" t="s">
        <v>169</v>
      </c>
      <c r="X307" s="564" t="s">
        <v>317</v>
      </c>
      <c r="Y307" s="565"/>
      <c r="Z307" s="565"/>
      <c r="AA307" s="204" t="s">
        <v>206</v>
      </c>
    </row>
    <row r="308" spans="1:27" ht="18" customHeight="1">
      <c r="A308" s="191"/>
      <c r="C308" s="567"/>
      <c r="D308" s="206" t="s">
        <v>207</v>
      </c>
      <c r="E308" s="206" t="s">
        <v>208</v>
      </c>
      <c r="F308" s="205" t="s">
        <v>209</v>
      </c>
      <c r="G308" s="206" t="s">
        <v>209</v>
      </c>
      <c r="J308" s="118" t="s">
        <v>186</v>
      </c>
      <c r="K308" s="118">
        <v>0.31393093440906283</v>
      </c>
      <c r="M308" s="118" t="s">
        <v>186</v>
      </c>
      <c r="N308" s="118">
        <v>0.40376517406714718</v>
      </c>
      <c r="U308" s="191"/>
      <c r="W308" s="567"/>
      <c r="X308" s="206" t="s">
        <v>207</v>
      </c>
      <c r="Y308" s="206" t="s">
        <v>208</v>
      </c>
      <c r="Z308" s="205" t="s">
        <v>209</v>
      </c>
      <c r="AA308" s="206" t="s">
        <v>209</v>
      </c>
    </row>
    <row r="309" spans="1:27" ht="14.1" customHeight="1">
      <c r="A309" s="191"/>
      <c r="C309" s="212" t="s">
        <v>210</v>
      </c>
      <c r="D309" s="208">
        <v>163.5</v>
      </c>
      <c r="E309" s="208">
        <v>127</v>
      </c>
      <c r="F309" s="150">
        <v>0.33204</v>
      </c>
      <c r="G309" s="155" t="s">
        <v>211</v>
      </c>
      <c r="H309" s="151" t="s">
        <v>337</v>
      </c>
      <c r="J309" s="118" t="s">
        <v>187</v>
      </c>
      <c r="K309" s="118">
        <v>3.25</v>
      </c>
      <c r="M309" s="118" t="s">
        <v>187</v>
      </c>
      <c r="N309" s="118">
        <v>3.75</v>
      </c>
      <c r="U309" s="191"/>
      <c r="W309" s="212" t="s">
        <v>210</v>
      </c>
      <c r="X309" s="208">
        <v>163.5</v>
      </c>
      <c r="Y309" s="208">
        <v>127</v>
      </c>
      <c r="Z309" s="219">
        <v>0.33204</v>
      </c>
      <c r="AA309" s="218" t="s">
        <v>211</v>
      </c>
    </row>
    <row r="310" spans="1:27" ht="14.1" customHeight="1">
      <c r="A310" s="191"/>
      <c r="C310" s="201" t="s">
        <v>213</v>
      </c>
      <c r="D310" s="208">
        <v>199</v>
      </c>
      <c r="E310" s="208">
        <v>127</v>
      </c>
      <c r="F310" s="150">
        <v>0.99202000000000001</v>
      </c>
      <c r="G310" s="155" t="s">
        <v>211</v>
      </c>
      <c r="H310" s="151" t="s">
        <v>362</v>
      </c>
      <c r="J310" s="118" t="s">
        <v>188</v>
      </c>
      <c r="K310" s="118">
        <v>5</v>
      </c>
      <c r="M310" s="118" t="s">
        <v>188</v>
      </c>
      <c r="N310" s="118">
        <v>3</v>
      </c>
      <c r="U310" s="191"/>
      <c r="W310" s="201" t="s">
        <v>213</v>
      </c>
      <c r="X310" s="208">
        <v>199</v>
      </c>
      <c r="Y310" s="208">
        <v>127</v>
      </c>
      <c r="Z310" s="219">
        <v>0.99202000000000001</v>
      </c>
      <c r="AA310" s="218" t="s">
        <v>211</v>
      </c>
    </row>
    <row r="311" spans="1:27" ht="14.1" customHeight="1">
      <c r="A311" s="191"/>
      <c r="C311" s="201" t="s">
        <v>218</v>
      </c>
      <c r="D311" s="155" t="s">
        <v>211</v>
      </c>
      <c r="E311" s="155" t="s">
        <v>211</v>
      </c>
      <c r="F311" s="162" t="s">
        <v>214</v>
      </c>
      <c r="G311" s="155" t="s">
        <v>211</v>
      </c>
      <c r="H311" s="151" t="s">
        <v>363</v>
      </c>
      <c r="J311" s="118" t="s">
        <v>189</v>
      </c>
      <c r="K311" s="118">
        <v>1.4039418191573847</v>
      </c>
      <c r="M311" s="118" t="s">
        <v>189</v>
      </c>
      <c r="N311" s="118">
        <v>1.8056927523223527</v>
      </c>
      <c r="U311" s="191"/>
      <c r="W311" s="201" t="s">
        <v>218</v>
      </c>
      <c r="X311" s="155" t="s">
        <v>216</v>
      </c>
      <c r="Y311" s="208">
        <v>127</v>
      </c>
      <c r="Z311" s="217" t="s">
        <v>217</v>
      </c>
      <c r="AA311" s="218" t="s">
        <v>211</v>
      </c>
    </row>
    <row r="312" spans="1:27" ht="14.1" customHeight="1">
      <c r="A312" s="191"/>
      <c r="C312" s="202" t="s">
        <v>221</v>
      </c>
      <c r="D312" s="208">
        <v>53</v>
      </c>
      <c r="E312" s="208">
        <v>127</v>
      </c>
      <c r="F312" s="148">
        <v>8.0000000000000007E-5</v>
      </c>
      <c r="G312" s="155" t="s">
        <v>211</v>
      </c>
      <c r="H312" s="151" t="s">
        <v>340</v>
      </c>
      <c r="J312" s="118" t="s">
        <v>190</v>
      </c>
      <c r="K312" s="118">
        <v>1.9710526315789467</v>
      </c>
      <c r="M312" s="118" t="s">
        <v>190</v>
      </c>
      <c r="N312" s="118">
        <v>3.2605263157894733</v>
      </c>
      <c r="U312" s="191"/>
      <c r="W312" s="202" t="s">
        <v>221</v>
      </c>
      <c r="X312" s="208">
        <v>53</v>
      </c>
      <c r="Y312" s="208">
        <v>127</v>
      </c>
      <c r="Z312" s="217" t="s">
        <v>217</v>
      </c>
      <c r="AA312" s="218" t="s">
        <v>211</v>
      </c>
    </row>
    <row r="313" spans="1:27" ht="14.1" customHeight="1">
      <c r="A313" s="191"/>
      <c r="C313" s="201" t="s">
        <v>224</v>
      </c>
      <c r="D313" s="208">
        <v>166</v>
      </c>
      <c r="E313" s="208">
        <v>127</v>
      </c>
      <c r="F313" s="157">
        <v>0.36281999999999998</v>
      </c>
      <c r="G313" s="155" t="s">
        <v>211</v>
      </c>
      <c r="H313" s="151" t="s">
        <v>364</v>
      </c>
      <c r="J313" s="118" t="s">
        <v>191</v>
      </c>
      <c r="K313" s="131">
        <v>-1.0571275413825232</v>
      </c>
      <c r="M313" s="118" t="s">
        <v>191</v>
      </c>
      <c r="N313" s="131">
        <v>-1.1732840220259315</v>
      </c>
      <c r="U313" s="191"/>
      <c r="W313" s="201" t="s">
        <v>224</v>
      </c>
      <c r="X313" s="208">
        <v>166</v>
      </c>
      <c r="Y313" s="208">
        <v>127</v>
      </c>
      <c r="Z313" s="222">
        <v>0.36281999999999998</v>
      </c>
      <c r="AA313" s="218" t="s">
        <v>211</v>
      </c>
    </row>
    <row r="314" spans="1:27" ht="14.1" customHeight="1">
      <c r="A314" s="191"/>
      <c r="C314" s="201" t="s">
        <v>226</v>
      </c>
      <c r="D314" s="155" t="s">
        <v>211</v>
      </c>
      <c r="E314" s="155" t="s">
        <v>211</v>
      </c>
      <c r="F314" s="162" t="s">
        <v>214</v>
      </c>
      <c r="G314" s="155" t="s">
        <v>211</v>
      </c>
      <c r="H314" s="151" t="s">
        <v>365</v>
      </c>
      <c r="J314" s="118" t="s">
        <v>192</v>
      </c>
      <c r="K314" s="118">
        <v>0.25612925000970432</v>
      </c>
      <c r="M314" s="118" t="s">
        <v>192</v>
      </c>
      <c r="N314" s="118">
        <v>3.0245420157790921E-2</v>
      </c>
      <c r="U314" s="191"/>
      <c r="W314" s="201" t="s">
        <v>226</v>
      </c>
      <c r="X314" s="155" t="s">
        <v>216</v>
      </c>
      <c r="Y314" s="208">
        <v>127</v>
      </c>
      <c r="Z314" s="217" t="s">
        <v>217</v>
      </c>
      <c r="AA314" s="218" t="s">
        <v>211</v>
      </c>
    </row>
    <row r="315" spans="1:27" ht="14.1" customHeight="1">
      <c r="A315" s="191"/>
      <c r="C315" s="202" t="s">
        <v>230</v>
      </c>
      <c r="D315" s="155" t="s">
        <v>211</v>
      </c>
      <c r="E315" s="155" t="s">
        <v>211</v>
      </c>
      <c r="F315" s="162" t="s">
        <v>214</v>
      </c>
      <c r="G315" s="155" t="s">
        <v>211</v>
      </c>
      <c r="H315" s="151" t="s">
        <v>343</v>
      </c>
      <c r="J315" s="118" t="s">
        <v>193</v>
      </c>
      <c r="K315" s="118">
        <v>4.5</v>
      </c>
      <c r="M315" s="118" t="s">
        <v>193</v>
      </c>
      <c r="N315" s="118">
        <v>6</v>
      </c>
      <c r="U315" s="191"/>
      <c r="W315" s="202" t="s">
        <v>230</v>
      </c>
      <c r="X315" s="155" t="s">
        <v>216</v>
      </c>
      <c r="Y315" s="208">
        <v>127</v>
      </c>
      <c r="Z315" s="217" t="s">
        <v>217</v>
      </c>
      <c r="AA315" s="218" t="s">
        <v>211</v>
      </c>
    </row>
    <row r="316" spans="1:27" ht="14.1" customHeight="1">
      <c r="A316" s="191"/>
      <c r="C316" s="201" t="s">
        <v>232</v>
      </c>
      <c r="D316" s="155" t="s">
        <v>211</v>
      </c>
      <c r="E316" s="155" t="s">
        <v>211</v>
      </c>
      <c r="F316" s="162" t="s">
        <v>214</v>
      </c>
      <c r="G316" s="155" t="s">
        <v>211</v>
      </c>
      <c r="H316" s="151" t="s">
        <v>366</v>
      </c>
      <c r="J316" s="118" t="s">
        <v>194</v>
      </c>
      <c r="K316" s="118">
        <v>1.5</v>
      </c>
      <c r="M316" s="118" t="s">
        <v>194</v>
      </c>
      <c r="N316" s="118">
        <v>1</v>
      </c>
      <c r="U316" s="191"/>
      <c r="W316" s="201" t="s">
        <v>232</v>
      </c>
      <c r="X316" s="155" t="s">
        <v>216</v>
      </c>
      <c r="Y316" s="208">
        <v>127</v>
      </c>
      <c r="Z316" s="217" t="s">
        <v>217</v>
      </c>
      <c r="AA316" s="218" t="s">
        <v>211</v>
      </c>
    </row>
    <row r="317" spans="1:27" ht="14.1" customHeight="1">
      <c r="A317" s="191"/>
      <c r="C317" s="202" t="s">
        <v>234</v>
      </c>
      <c r="D317" s="208">
        <v>56</v>
      </c>
      <c r="E317" s="208">
        <v>127</v>
      </c>
      <c r="F317" s="162">
        <v>1E-4</v>
      </c>
      <c r="G317" s="155" t="s">
        <v>211</v>
      </c>
      <c r="H317" s="151" t="s">
        <v>367</v>
      </c>
      <c r="J317" s="118" t="s">
        <v>195</v>
      </c>
      <c r="K317" s="118">
        <v>6</v>
      </c>
      <c r="M317" s="118" t="s">
        <v>195</v>
      </c>
      <c r="N317" s="118">
        <v>7</v>
      </c>
      <c r="U317" s="191"/>
      <c r="W317" s="202" t="s">
        <v>234</v>
      </c>
      <c r="X317" s="208">
        <v>56</v>
      </c>
      <c r="Y317" s="208">
        <v>127</v>
      </c>
      <c r="Z317" s="217" t="s">
        <v>217</v>
      </c>
      <c r="AA317" s="218" t="s">
        <v>211</v>
      </c>
    </row>
    <row r="318" spans="1:27" ht="14.1" customHeight="1">
      <c r="A318" s="191"/>
      <c r="C318" s="203" t="s">
        <v>237</v>
      </c>
      <c r="D318" s="209">
        <v>167</v>
      </c>
      <c r="E318" s="209">
        <v>127</v>
      </c>
      <c r="F318" s="172">
        <v>0.37885999999999997</v>
      </c>
      <c r="G318" s="173">
        <f>_xlfn.T.TEST(F284:F303,G284:G303,2,3)</f>
        <v>0.33482001080942303</v>
      </c>
      <c r="H318" s="151" t="s">
        <v>368</v>
      </c>
      <c r="J318" s="118" t="s">
        <v>196</v>
      </c>
      <c r="K318" s="118">
        <v>69</v>
      </c>
      <c r="M318" s="118" t="s">
        <v>196</v>
      </c>
      <c r="N318" s="118">
        <v>79</v>
      </c>
      <c r="U318" s="191"/>
      <c r="W318" s="203" t="s">
        <v>237</v>
      </c>
      <c r="X318" s="209">
        <v>167</v>
      </c>
      <c r="Y318" s="209">
        <v>127</v>
      </c>
      <c r="Z318" s="224">
        <v>0.37885999999999997</v>
      </c>
      <c r="AA318" s="227">
        <f>_xlfn.T.TEST(F284:F303,G284:G303,2,3)</f>
        <v>0.33482001080942303</v>
      </c>
    </row>
    <row r="319" spans="1:27" ht="14.1" thickBot="1">
      <c r="A319" s="191"/>
      <c r="J319" s="119" t="s">
        <v>197</v>
      </c>
      <c r="K319" s="119">
        <v>20</v>
      </c>
      <c r="M319" s="119" t="s">
        <v>197</v>
      </c>
      <c r="N319" s="119">
        <v>20</v>
      </c>
      <c r="U319" s="191"/>
    </row>
    <row r="320" spans="1:27">
      <c r="A320" s="191"/>
      <c r="C320" s="6" t="s">
        <v>369</v>
      </c>
      <c r="U320" s="191"/>
    </row>
    <row r="321" spans="1:21">
      <c r="A321" s="191"/>
      <c r="C321" s="6" t="s">
        <v>370</v>
      </c>
      <c r="J321" s="121" t="s">
        <v>275</v>
      </c>
      <c r="K321" s="6" t="s">
        <v>371</v>
      </c>
      <c r="M321" s="121" t="s">
        <v>200</v>
      </c>
      <c r="N321" s="6" t="s">
        <v>372</v>
      </c>
      <c r="U321" s="191"/>
    </row>
    <row r="322" spans="1:21">
      <c r="A322" s="191"/>
      <c r="C322" s="6" t="s">
        <v>373</v>
      </c>
      <c r="U322" s="191"/>
    </row>
    <row r="323" spans="1:21">
      <c r="A323" s="191"/>
      <c r="C323" s="120" t="s">
        <v>374</v>
      </c>
      <c r="U323" s="191"/>
    </row>
    <row r="324" spans="1:21">
      <c r="A324" s="191"/>
      <c r="C324" s="120" t="s">
        <v>375</v>
      </c>
      <c r="U324" s="191"/>
    </row>
    <row r="325" spans="1:21">
      <c r="A325" s="191"/>
      <c r="U325" s="191"/>
    </row>
    <row r="326" spans="1:21" ht="17.100000000000001" customHeight="1">
      <c r="A326" s="184"/>
      <c r="B326" s="178"/>
      <c r="C326" s="178"/>
      <c r="D326" s="178"/>
      <c r="E326" s="178"/>
      <c r="F326" s="178"/>
      <c r="G326" s="178"/>
      <c r="H326" s="178"/>
      <c r="I326" s="178"/>
      <c r="J326" s="178"/>
      <c r="K326" s="178"/>
      <c r="L326" s="178"/>
      <c r="M326" s="178"/>
      <c r="N326" s="178"/>
      <c r="O326" s="178"/>
      <c r="P326" s="178"/>
      <c r="Q326" s="178"/>
      <c r="R326" s="178"/>
      <c r="S326" s="178"/>
      <c r="T326" s="178"/>
      <c r="U326" s="185"/>
    </row>
  </sheetData>
  <mergeCells count="27">
    <mergeCell ref="C27:C28"/>
    <mergeCell ref="W27:W28"/>
    <mergeCell ref="C76:C77"/>
    <mergeCell ref="W76:W77"/>
    <mergeCell ref="D307:F307"/>
    <mergeCell ref="D27:F27"/>
    <mergeCell ref="D76:F76"/>
    <mergeCell ref="D122:F122"/>
    <mergeCell ref="D168:F168"/>
    <mergeCell ref="D214:F214"/>
    <mergeCell ref="D260:F260"/>
    <mergeCell ref="X260:Z260"/>
    <mergeCell ref="C307:C308"/>
    <mergeCell ref="W307:W308"/>
    <mergeCell ref="X307:Z307"/>
    <mergeCell ref="X27:Z27"/>
    <mergeCell ref="X214:Z214"/>
    <mergeCell ref="C214:C215"/>
    <mergeCell ref="W214:W215"/>
    <mergeCell ref="C260:C261"/>
    <mergeCell ref="W260:W261"/>
    <mergeCell ref="X76:Z76"/>
    <mergeCell ref="C122:C123"/>
    <mergeCell ref="W122:W123"/>
    <mergeCell ref="X122:Z122"/>
    <mergeCell ref="C168:C169"/>
    <mergeCell ref="X168:Z168"/>
  </mergeCells>
  <pageMargins left="0.7" right="0.7" top="0.75" bottom="0.75" header="0.3" footer="0.3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99799-807F-6A46-A48E-8434F50CA806}">
  <dimension ref="B2:N403"/>
  <sheetViews>
    <sheetView workbookViewId="0">
      <selection activeCell="H29" sqref="H29"/>
    </sheetView>
  </sheetViews>
  <sheetFormatPr defaultColWidth="11.42578125" defaultRowHeight="12.95"/>
  <cols>
    <col min="2" max="2" width="11.42578125" customWidth="1"/>
    <col min="3" max="3" width="12" customWidth="1"/>
    <col min="4" max="5" width="11.85546875" customWidth="1"/>
    <col min="6" max="6" width="12.140625" customWidth="1"/>
    <col min="9" max="9" width="14.28515625" customWidth="1"/>
  </cols>
  <sheetData>
    <row r="2" spans="2:14">
      <c r="B2" s="563" t="s">
        <v>177</v>
      </c>
      <c r="C2" s="563"/>
      <c r="D2" s="563"/>
      <c r="E2" s="563"/>
      <c r="F2" s="563"/>
    </row>
    <row r="3" spans="2:14">
      <c r="B3" s="447" t="s">
        <v>107</v>
      </c>
      <c r="C3" s="448" t="s">
        <v>108</v>
      </c>
      <c r="D3" s="449" t="s">
        <v>109</v>
      </c>
      <c r="E3" s="450" t="s">
        <v>110</v>
      </c>
      <c r="F3" s="451" t="s">
        <v>161</v>
      </c>
    </row>
    <row r="4" spans="2:14">
      <c r="B4" s="425">
        <v>1</v>
      </c>
      <c r="C4" s="425">
        <v>5</v>
      </c>
      <c r="D4" s="425">
        <v>2</v>
      </c>
      <c r="E4" s="433">
        <v>7</v>
      </c>
      <c r="F4" s="440">
        <v>3</v>
      </c>
    </row>
    <row r="5" spans="2:14">
      <c r="B5" s="426">
        <v>1</v>
      </c>
      <c r="C5" s="426">
        <v>7</v>
      </c>
      <c r="D5" s="426">
        <v>2</v>
      </c>
      <c r="E5" s="341">
        <v>5</v>
      </c>
      <c r="F5" s="427">
        <v>3</v>
      </c>
    </row>
    <row r="6" spans="2:14">
      <c r="B6" s="426">
        <v>2</v>
      </c>
      <c r="C6" s="426">
        <v>5</v>
      </c>
      <c r="D6" s="426">
        <v>1</v>
      </c>
      <c r="E6" s="341">
        <v>7</v>
      </c>
      <c r="F6" s="427">
        <v>7</v>
      </c>
      <c r="J6" s="167" t="s">
        <v>107</v>
      </c>
      <c r="K6" s="168" t="s">
        <v>108</v>
      </c>
      <c r="L6" s="169" t="s">
        <v>109</v>
      </c>
      <c r="M6" s="170" t="s">
        <v>110</v>
      </c>
      <c r="N6" s="171" t="s">
        <v>161</v>
      </c>
    </row>
    <row r="7" spans="2:14">
      <c r="B7" s="426">
        <v>5</v>
      </c>
      <c r="C7" s="426">
        <v>4</v>
      </c>
      <c r="D7" s="426">
        <v>1</v>
      </c>
      <c r="E7" s="341">
        <v>7</v>
      </c>
      <c r="F7" s="427">
        <v>1</v>
      </c>
      <c r="I7" s="445" t="s">
        <v>376</v>
      </c>
      <c r="J7" s="392">
        <f>AVERAGE(B4:B403)</f>
        <v>5.0774999999999997</v>
      </c>
      <c r="K7" s="392">
        <f>AVERAGE(C4:C403)</f>
        <v>5.7774999999999999</v>
      </c>
      <c r="L7" s="392">
        <f>AVERAGE(D4:D403)</f>
        <v>2.0699999999999998</v>
      </c>
      <c r="M7" s="392">
        <f>AVERAGE(E4:E403)</f>
        <v>6.48</v>
      </c>
      <c r="N7" s="392">
        <f>AVERAGE(F4:F403)</f>
        <v>5.2125000000000004</v>
      </c>
    </row>
    <row r="8" spans="2:14">
      <c r="B8" s="427">
        <v>4</v>
      </c>
      <c r="C8" s="427">
        <v>7</v>
      </c>
      <c r="D8" s="426">
        <v>1</v>
      </c>
      <c r="E8" s="341">
        <v>7</v>
      </c>
      <c r="F8" s="427">
        <v>7</v>
      </c>
    </row>
    <row r="9" spans="2:14">
      <c r="B9" s="427">
        <v>7</v>
      </c>
      <c r="C9" s="427">
        <v>7</v>
      </c>
      <c r="D9" s="427">
        <v>1</v>
      </c>
      <c r="E9" s="341">
        <v>7</v>
      </c>
      <c r="F9" s="427">
        <v>5</v>
      </c>
    </row>
    <row r="10" spans="2:14">
      <c r="B10" s="427">
        <v>2</v>
      </c>
      <c r="C10" s="427">
        <v>5</v>
      </c>
      <c r="D10" s="427">
        <v>1</v>
      </c>
      <c r="E10" s="89">
        <v>7</v>
      </c>
      <c r="F10" s="427">
        <v>7</v>
      </c>
    </row>
    <row r="11" spans="2:14">
      <c r="B11" s="427">
        <v>1</v>
      </c>
      <c r="C11" s="427">
        <v>7</v>
      </c>
      <c r="D11" s="427">
        <v>6</v>
      </c>
      <c r="E11" s="89">
        <v>1</v>
      </c>
      <c r="F11" s="427">
        <v>1</v>
      </c>
    </row>
    <row r="12" spans="2:14">
      <c r="B12" s="427">
        <v>6</v>
      </c>
      <c r="C12" s="427">
        <v>6</v>
      </c>
      <c r="D12" s="427">
        <v>1</v>
      </c>
      <c r="E12" s="89">
        <v>7</v>
      </c>
      <c r="F12" s="427">
        <v>5</v>
      </c>
    </row>
    <row r="13" spans="2:14">
      <c r="B13" s="428">
        <v>7</v>
      </c>
      <c r="C13" s="427">
        <v>7</v>
      </c>
      <c r="D13" s="427">
        <v>1</v>
      </c>
      <c r="E13" s="434">
        <v>6</v>
      </c>
      <c r="F13" s="427">
        <v>7</v>
      </c>
      <c r="H13" s="568" t="s">
        <v>177</v>
      </c>
      <c r="I13" s="204" t="s">
        <v>205</v>
      </c>
    </row>
    <row r="14" spans="2:14">
      <c r="B14" s="427">
        <v>1</v>
      </c>
      <c r="C14" s="430">
        <v>7</v>
      </c>
      <c r="D14" s="438">
        <v>1</v>
      </c>
      <c r="E14" s="89">
        <v>6</v>
      </c>
      <c r="F14" s="430">
        <v>3</v>
      </c>
      <c r="H14" s="569"/>
      <c r="I14" s="206" t="s">
        <v>209</v>
      </c>
    </row>
    <row r="15" spans="2:14">
      <c r="B15" s="427">
        <v>7</v>
      </c>
      <c r="C15" s="427">
        <v>7</v>
      </c>
      <c r="D15" s="427">
        <v>1</v>
      </c>
      <c r="E15" s="89">
        <v>7</v>
      </c>
      <c r="F15" s="427">
        <v>7</v>
      </c>
      <c r="H15" s="201" t="s">
        <v>210</v>
      </c>
      <c r="I15" s="161">
        <f>TTEST(B4:B403,C4:C403,2,3)</f>
        <v>1.9513303684470048E-8</v>
      </c>
      <c r="J15" s="6" t="s">
        <v>377</v>
      </c>
    </row>
    <row r="16" spans="2:14">
      <c r="B16" s="427">
        <v>7</v>
      </c>
      <c r="C16" s="427">
        <v>7</v>
      </c>
      <c r="D16" s="427">
        <v>1</v>
      </c>
      <c r="E16" s="89">
        <v>5</v>
      </c>
      <c r="F16" s="427">
        <v>1</v>
      </c>
      <c r="H16" s="201" t="s">
        <v>213</v>
      </c>
      <c r="I16" s="161">
        <f>TTEST(B4:B403,D4:D403,2,3)</f>
        <v>2.2649790746805004E-94</v>
      </c>
      <c r="J16" s="6" t="s">
        <v>338</v>
      </c>
    </row>
    <row r="17" spans="2:10">
      <c r="B17" s="427">
        <v>1</v>
      </c>
      <c r="C17" s="427">
        <v>7</v>
      </c>
      <c r="D17" s="427">
        <v>1</v>
      </c>
      <c r="E17" s="89">
        <v>7</v>
      </c>
      <c r="F17" s="427">
        <v>7</v>
      </c>
      <c r="H17" s="201" t="s">
        <v>218</v>
      </c>
      <c r="I17" s="161">
        <f>TTEST(B4:B403,E4:E403,2,3)</f>
        <v>1.8426947685829472E-34</v>
      </c>
      <c r="J17" s="6" t="s">
        <v>378</v>
      </c>
    </row>
    <row r="18" spans="2:10">
      <c r="B18" s="427">
        <v>5</v>
      </c>
      <c r="C18" s="427">
        <v>6</v>
      </c>
      <c r="D18" s="427">
        <v>1</v>
      </c>
      <c r="E18" s="89">
        <v>7</v>
      </c>
      <c r="F18" s="427">
        <v>4</v>
      </c>
      <c r="H18" s="202" t="s">
        <v>221</v>
      </c>
      <c r="I18" s="154">
        <f>TTEST(B4:B403,F4:F403,2,3)</f>
        <v>0.30383260617664537</v>
      </c>
      <c r="J18" s="6" t="s">
        <v>379</v>
      </c>
    </row>
    <row r="19" spans="2:10">
      <c r="B19" s="427">
        <v>7</v>
      </c>
      <c r="C19" s="427">
        <v>7</v>
      </c>
      <c r="D19" s="427">
        <v>2</v>
      </c>
      <c r="E19" s="89">
        <v>7</v>
      </c>
      <c r="F19" s="427">
        <v>4</v>
      </c>
      <c r="H19" s="201" t="s">
        <v>224</v>
      </c>
      <c r="I19" s="161">
        <f>TTEST(C4:C403,D4:D403,2,3)</f>
        <v>9.8937726830953521E-144</v>
      </c>
      <c r="J19" s="6" t="s">
        <v>341</v>
      </c>
    </row>
    <row r="20" spans="2:10">
      <c r="B20" s="427">
        <v>1</v>
      </c>
      <c r="C20" s="427">
        <v>7</v>
      </c>
      <c r="D20" s="427">
        <v>1</v>
      </c>
      <c r="E20" s="89">
        <v>7</v>
      </c>
      <c r="F20" s="427">
        <v>3</v>
      </c>
      <c r="H20" s="201" t="s">
        <v>226</v>
      </c>
      <c r="I20" s="161">
        <f>TTEST(C4:C403,E4:E403,2,3)</f>
        <v>5.7226172933831857E-13</v>
      </c>
      <c r="J20" s="6" t="s">
        <v>380</v>
      </c>
    </row>
    <row r="21" spans="2:10">
      <c r="B21" s="427">
        <v>1</v>
      </c>
      <c r="C21" s="427">
        <v>7</v>
      </c>
      <c r="D21" s="427">
        <v>1</v>
      </c>
      <c r="E21" s="89">
        <v>6</v>
      </c>
      <c r="F21" s="427">
        <v>4</v>
      </c>
      <c r="H21" s="202" t="s">
        <v>230</v>
      </c>
      <c r="I21" s="165">
        <f>_xlfn.T.TEST(C4:C403,F4:F403,2,3)</f>
        <v>3.8563197283632969E-6</v>
      </c>
      <c r="J21" s="6" t="s">
        <v>343</v>
      </c>
    </row>
    <row r="22" spans="2:10">
      <c r="B22" s="427">
        <v>3</v>
      </c>
      <c r="C22" s="427">
        <v>7</v>
      </c>
      <c r="D22" s="427">
        <v>1</v>
      </c>
      <c r="E22" s="89">
        <v>7</v>
      </c>
      <c r="F22" s="427">
        <v>5</v>
      </c>
      <c r="H22" s="201" t="s">
        <v>232</v>
      </c>
      <c r="I22" s="165">
        <f>_xlfn.T.TEST(D4:D403,E4:E403,2,3)</f>
        <v>1.1186170790311463E-199</v>
      </c>
      <c r="J22" s="6" t="s">
        <v>344</v>
      </c>
    </row>
    <row r="23" spans="2:10">
      <c r="B23" s="427">
        <v>7</v>
      </c>
      <c r="C23" s="427">
        <v>3</v>
      </c>
      <c r="D23" s="427">
        <v>6</v>
      </c>
      <c r="E23" s="89">
        <v>7</v>
      </c>
      <c r="F23" s="431">
        <v>3</v>
      </c>
      <c r="H23" s="202" t="s">
        <v>234</v>
      </c>
      <c r="I23" s="165">
        <f>_xlfn.T.TEST(D4:D403,F4:F403,2,3)</f>
        <v>3.9114306317846928E-103</v>
      </c>
      <c r="J23" s="6" t="s">
        <v>381</v>
      </c>
    </row>
    <row r="24" spans="2:10">
      <c r="B24" s="429">
        <v>1</v>
      </c>
      <c r="C24" s="429">
        <v>5</v>
      </c>
      <c r="D24" s="429">
        <v>1</v>
      </c>
      <c r="E24" s="435">
        <v>7</v>
      </c>
      <c r="F24" s="427">
        <v>4</v>
      </c>
      <c r="H24" s="203" t="s">
        <v>237</v>
      </c>
      <c r="I24" s="446">
        <f>_xlfn.T.TEST(E4:E403,F4:F403,2,3)</f>
        <v>4.4429203726012888E-30</v>
      </c>
      <c r="J24" s="6" t="s">
        <v>346</v>
      </c>
    </row>
    <row r="25" spans="2:10">
      <c r="B25" s="426">
        <v>7</v>
      </c>
      <c r="C25" s="426">
        <v>7</v>
      </c>
      <c r="D25" s="426">
        <v>1</v>
      </c>
      <c r="E25" s="341">
        <v>1</v>
      </c>
      <c r="F25" s="427">
        <v>5</v>
      </c>
    </row>
    <row r="26" spans="2:10">
      <c r="B26" s="426">
        <v>7</v>
      </c>
      <c r="C26" s="426">
        <v>5</v>
      </c>
      <c r="D26" s="426">
        <v>1</v>
      </c>
      <c r="E26" s="341">
        <v>7</v>
      </c>
      <c r="F26" s="427">
        <v>7</v>
      </c>
    </row>
    <row r="27" spans="2:10">
      <c r="B27" s="426">
        <v>7</v>
      </c>
      <c r="C27" s="426">
        <v>7</v>
      </c>
      <c r="D27" s="426">
        <v>1</v>
      </c>
      <c r="E27" s="341">
        <v>6</v>
      </c>
      <c r="F27" s="427">
        <v>2</v>
      </c>
    </row>
    <row r="28" spans="2:10">
      <c r="B28" s="427">
        <v>6</v>
      </c>
      <c r="C28" s="427">
        <v>7</v>
      </c>
      <c r="D28" s="426">
        <v>1</v>
      </c>
      <c r="E28" s="341">
        <v>7</v>
      </c>
      <c r="F28" s="427">
        <v>7</v>
      </c>
    </row>
    <row r="29" spans="2:10">
      <c r="B29" s="427">
        <v>4</v>
      </c>
      <c r="C29" s="427">
        <v>6</v>
      </c>
      <c r="D29" s="427">
        <v>1</v>
      </c>
      <c r="E29" s="341">
        <v>7</v>
      </c>
      <c r="F29" s="427">
        <v>5</v>
      </c>
    </row>
    <row r="30" spans="2:10">
      <c r="B30" s="427">
        <v>6</v>
      </c>
      <c r="C30" s="427">
        <v>7</v>
      </c>
      <c r="D30" s="427">
        <v>1</v>
      </c>
      <c r="E30" s="89">
        <v>7</v>
      </c>
      <c r="F30" s="427">
        <v>4</v>
      </c>
    </row>
    <row r="31" spans="2:10">
      <c r="B31" s="427">
        <v>7</v>
      </c>
      <c r="C31" s="427">
        <v>6</v>
      </c>
      <c r="D31" s="427">
        <v>2</v>
      </c>
      <c r="E31" s="89">
        <v>7</v>
      </c>
      <c r="F31" s="427">
        <v>2</v>
      </c>
    </row>
    <row r="32" spans="2:10">
      <c r="B32" s="427">
        <v>7</v>
      </c>
      <c r="C32" s="427">
        <v>1</v>
      </c>
      <c r="D32" s="427">
        <v>1</v>
      </c>
      <c r="E32" s="89">
        <v>7</v>
      </c>
      <c r="F32" s="427">
        <v>4</v>
      </c>
    </row>
    <row r="33" spans="2:6">
      <c r="B33" s="428">
        <v>1</v>
      </c>
      <c r="C33" s="427">
        <v>7</v>
      </c>
      <c r="D33" s="427">
        <v>1</v>
      </c>
      <c r="E33" s="434">
        <v>7</v>
      </c>
      <c r="F33" s="427">
        <v>7</v>
      </c>
    </row>
    <row r="34" spans="2:6">
      <c r="B34" s="427">
        <v>7</v>
      </c>
      <c r="C34" s="430">
        <v>5</v>
      </c>
      <c r="D34" s="438">
        <v>3</v>
      </c>
      <c r="E34" s="89">
        <v>5</v>
      </c>
      <c r="F34" s="430">
        <v>7</v>
      </c>
    </row>
    <row r="35" spans="2:6">
      <c r="B35" s="427">
        <v>7</v>
      </c>
      <c r="C35" s="427">
        <v>7</v>
      </c>
      <c r="D35" s="427">
        <v>2</v>
      </c>
      <c r="E35" s="89">
        <v>6</v>
      </c>
      <c r="F35" s="427">
        <v>7</v>
      </c>
    </row>
    <row r="36" spans="2:6">
      <c r="B36" s="427">
        <v>4</v>
      </c>
      <c r="C36" s="427">
        <v>6</v>
      </c>
      <c r="D36" s="427">
        <v>1</v>
      </c>
      <c r="E36" s="89">
        <v>7</v>
      </c>
      <c r="F36" s="427">
        <v>7</v>
      </c>
    </row>
    <row r="37" spans="2:6">
      <c r="B37" s="427">
        <v>4</v>
      </c>
      <c r="C37" s="427">
        <v>4</v>
      </c>
      <c r="D37" s="427">
        <v>4</v>
      </c>
      <c r="E37" s="89">
        <v>7</v>
      </c>
      <c r="F37" s="427">
        <v>4</v>
      </c>
    </row>
    <row r="38" spans="2:6">
      <c r="B38" s="427">
        <v>4</v>
      </c>
      <c r="C38" s="427">
        <v>7</v>
      </c>
      <c r="D38" s="427">
        <v>3</v>
      </c>
      <c r="E38" s="89">
        <v>7</v>
      </c>
      <c r="F38" s="427">
        <v>5</v>
      </c>
    </row>
    <row r="39" spans="2:6">
      <c r="B39" s="427">
        <v>3</v>
      </c>
      <c r="C39" s="427">
        <v>6</v>
      </c>
      <c r="D39" s="427">
        <v>2</v>
      </c>
      <c r="E39" s="89">
        <v>7</v>
      </c>
      <c r="F39" s="427">
        <v>6</v>
      </c>
    </row>
    <row r="40" spans="2:6">
      <c r="B40" s="427">
        <v>4</v>
      </c>
      <c r="C40" s="427">
        <v>7</v>
      </c>
      <c r="D40" s="427">
        <v>1</v>
      </c>
      <c r="E40" s="89">
        <v>6</v>
      </c>
      <c r="F40" s="427">
        <v>2</v>
      </c>
    </row>
    <row r="41" spans="2:6">
      <c r="B41" s="427">
        <v>4</v>
      </c>
      <c r="C41" s="427">
        <v>7</v>
      </c>
      <c r="D41" s="427">
        <v>1</v>
      </c>
      <c r="E41" s="89">
        <v>7</v>
      </c>
      <c r="F41" s="427">
        <v>6</v>
      </c>
    </row>
    <row r="42" spans="2:6">
      <c r="B42" s="427">
        <v>6</v>
      </c>
      <c r="C42" s="427">
        <v>7</v>
      </c>
      <c r="D42" s="427">
        <v>3</v>
      </c>
      <c r="E42" s="89">
        <v>6</v>
      </c>
      <c r="F42" s="427">
        <v>5</v>
      </c>
    </row>
    <row r="43" spans="2:6">
      <c r="B43" s="427">
        <v>7</v>
      </c>
      <c r="C43" s="431">
        <v>5</v>
      </c>
      <c r="D43" s="427">
        <v>1</v>
      </c>
      <c r="E43" s="89">
        <v>7</v>
      </c>
      <c r="F43" s="431">
        <v>5</v>
      </c>
    </row>
    <row r="44" spans="2:6">
      <c r="B44" s="429">
        <v>6</v>
      </c>
      <c r="C44" s="426">
        <v>3</v>
      </c>
      <c r="D44" s="429">
        <v>1</v>
      </c>
      <c r="E44" s="435">
        <v>7</v>
      </c>
      <c r="F44" s="427">
        <v>5</v>
      </c>
    </row>
    <row r="45" spans="2:6">
      <c r="B45" s="426">
        <v>7</v>
      </c>
      <c r="C45" s="426">
        <v>4</v>
      </c>
      <c r="D45" s="426">
        <v>1</v>
      </c>
      <c r="E45" s="341">
        <v>7</v>
      </c>
      <c r="F45" s="427">
        <v>4</v>
      </c>
    </row>
    <row r="46" spans="2:6">
      <c r="B46" s="426">
        <v>4</v>
      </c>
      <c r="C46" s="426">
        <v>4</v>
      </c>
      <c r="D46" s="426">
        <v>4</v>
      </c>
      <c r="E46" s="341">
        <v>7</v>
      </c>
      <c r="F46" s="427">
        <v>6</v>
      </c>
    </row>
    <row r="47" spans="2:6">
      <c r="B47" s="426">
        <v>5</v>
      </c>
      <c r="C47" s="426">
        <v>6</v>
      </c>
      <c r="D47" s="426">
        <v>1</v>
      </c>
      <c r="E47" s="341">
        <v>6</v>
      </c>
      <c r="F47" s="427">
        <v>3</v>
      </c>
    </row>
    <row r="48" spans="2:6">
      <c r="B48" s="427">
        <v>5</v>
      </c>
      <c r="C48" s="427">
        <v>1</v>
      </c>
      <c r="D48" s="426">
        <v>1</v>
      </c>
      <c r="E48" s="341">
        <v>6</v>
      </c>
      <c r="F48" s="427">
        <v>7</v>
      </c>
    </row>
    <row r="49" spans="2:6">
      <c r="B49" s="427">
        <v>4</v>
      </c>
      <c r="C49" s="427">
        <v>7</v>
      </c>
      <c r="D49" s="427">
        <v>1</v>
      </c>
      <c r="E49" s="341">
        <v>7</v>
      </c>
      <c r="F49" s="427">
        <v>7</v>
      </c>
    </row>
    <row r="50" spans="2:6">
      <c r="B50" s="427">
        <v>6</v>
      </c>
      <c r="C50" s="427">
        <v>7</v>
      </c>
      <c r="D50" s="427">
        <v>1</v>
      </c>
      <c r="E50" s="89">
        <v>7</v>
      </c>
      <c r="F50" s="427">
        <v>7</v>
      </c>
    </row>
    <row r="51" spans="2:6">
      <c r="B51" s="427">
        <v>5</v>
      </c>
      <c r="C51" s="427">
        <v>7</v>
      </c>
      <c r="D51" s="427">
        <v>5</v>
      </c>
      <c r="E51" s="89">
        <v>6</v>
      </c>
      <c r="F51" s="427">
        <v>3</v>
      </c>
    </row>
    <row r="52" spans="2:6">
      <c r="B52" s="427">
        <v>6</v>
      </c>
      <c r="C52" s="427">
        <v>7</v>
      </c>
      <c r="D52" s="427">
        <v>1</v>
      </c>
      <c r="E52" s="89">
        <v>6</v>
      </c>
      <c r="F52" s="427">
        <v>7</v>
      </c>
    </row>
    <row r="53" spans="2:6">
      <c r="B53" s="428">
        <v>4</v>
      </c>
      <c r="C53" s="427">
        <v>6</v>
      </c>
      <c r="D53" s="427">
        <v>2</v>
      </c>
      <c r="E53" s="434">
        <v>6</v>
      </c>
      <c r="F53" s="427">
        <v>3</v>
      </c>
    </row>
    <row r="54" spans="2:6">
      <c r="B54" s="427">
        <v>3</v>
      </c>
      <c r="C54" s="430">
        <v>5</v>
      </c>
      <c r="D54" s="438">
        <v>7</v>
      </c>
      <c r="E54" s="89">
        <v>4</v>
      </c>
      <c r="F54" s="430">
        <v>7</v>
      </c>
    </row>
    <row r="55" spans="2:6">
      <c r="B55" s="427">
        <v>3</v>
      </c>
      <c r="C55" s="427">
        <v>2</v>
      </c>
      <c r="D55" s="427">
        <v>4</v>
      </c>
      <c r="E55" s="89">
        <v>7</v>
      </c>
      <c r="F55" s="427">
        <v>7</v>
      </c>
    </row>
    <row r="56" spans="2:6">
      <c r="B56" s="427">
        <v>7</v>
      </c>
      <c r="C56" s="427">
        <v>4</v>
      </c>
      <c r="D56" s="427">
        <v>3</v>
      </c>
      <c r="E56" s="89">
        <v>5</v>
      </c>
      <c r="F56" s="427">
        <v>6</v>
      </c>
    </row>
    <row r="57" spans="2:6">
      <c r="B57" s="427">
        <v>7</v>
      </c>
      <c r="C57" s="427">
        <v>4</v>
      </c>
      <c r="D57" s="427">
        <v>6</v>
      </c>
      <c r="E57" s="89">
        <v>4</v>
      </c>
      <c r="F57" s="427">
        <v>7</v>
      </c>
    </row>
    <row r="58" spans="2:6">
      <c r="B58" s="427">
        <v>4</v>
      </c>
      <c r="C58" s="427">
        <v>7</v>
      </c>
      <c r="D58" s="427">
        <v>2</v>
      </c>
      <c r="E58" s="89">
        <v>7</v>
      </c>
      <c r="F58" s="427">
        <v>3</v>
      </c>
    </row>
    <row r="59" spans="2:6">
      <c r="B59" s="427">
        <v>4</v>
      </c>
      <c r="C59" s="427">
        <v>5</v>
      </c>
      <c r="D59" s="427">
        <v>1</v>
      </c>
      <c r="E59" s="89">
        <v>7</v>
      </c>
      <c r="F59" s="427">
        <v>1</v>
      </c>
    </row>
    <row r="60" spans="2:6">
      <c r="B60" s="427">
        <v>3</v>
      </c>
      <c r="C60" s="427">
        <v>7</v>
      </c>
      <c r="D60" s="427">
        <v>1</v>
      </c>
      <c r="E60" s="89">
        <v>7</v>
      </c>
      <c r="F60" s="427">
        <v>7</v>
      </c>
    </row>
    <row r="61" spans="2:6">
      <c r="B61" s="427">
        <v>7</v>
      </c>
      <c r="C61" s="427">
        <v>7</v>
      </c>
      <c r="D61" s="427">
        <v>1</v>
      </c>
      <c r="E61" s="89">
        <v>2</v>
      </c>
      <c r="F61" s="427">
        <v>5</v>
      </c>
    </row>
    <row r="62" spans="2:6">
      <c r="B62" s="427">
        <v>2</v>
      </c>
      <c r="C62" s="427">
        <v>7</v>
      </c>
      <c r="D62" s="427">
        <v>1</v>
      </c>
      <c r="E62" s="89">
        <v>7</v>
      </c>
      <c r="F62" s="427">
        <v>6</v>
      </c>
    </row>
    <row r="63" spans="2:6">
      <c r="B63" s="427">
        <v>4</v>
      </c>
      <c r="C63" s="431">
        <v>7</v>
      </c>
      <c r="D63" s="427">
        <v>1</v>
      </c>
      <c r="E63" s="89">
        <v>6</v>
      </c>
      <c r="F63" s="431">
        <v>4</v>
      </c>
    </row>
    <row r="64" spans="2:6">
      <c r="B64" s="429">
        <v>6</v>
      </c>
      <c r="C64" s="426">
        <v>4</v>
      </c>
      <c r="D64" s="429">
        <v>1</v>
      </c>
      <c r="E64" s="435">
        <v>7</v>
      </c>
      <c r="F64" s="427">
        <v>1</v>
      </c>
    </row>
    <row r="65" spans="2:6">
      <c r="B65" s="426">
        <v>7</v>
      </c>
      <c r="C65" s="426">
        <v>7</v>
      </c>
      <c r="D65" s="426">
        <v>4</v>
      </c>
      <c r="E65" s="341">
        <v>6</v>
      </c>
      <c r="F65" s="427">
        <v>7</v>
      </c>
    </row>
    <row r="66" spans="2:6">
      <c r="B66" s="426">
        <v>4</v>
      </c>
      <c r="C66" s="426">
        <v>2</v>
      </c>
      <c r="D66" s="426">
        <v>6</v>
      </c>
      <c r="E66" s="341">
        <v>4</v>
      </c>
      <c r="F66" s="427">
        <v>4</v>
      </c>
    </row>
    <row r="67" spans="2:6">
      <c r="B67" s="426">
        <v>2</v>
      </c>
      <c r="C67" s="426">
        <v>7</v>
      </c>
      <c r="D67" s="426">
        <v>1</v>
      </c>
      <c r="E67" s="341">
        <v>7</v>
      </c>
      <c r="F67" s="427">
        <v>5</v>
      </c>
    </row>
    <row r="68" spans="2:6">
      <c r="B68" s="427">
        <v>5</v>
      </c>
      <c r="C68" s="427">
        <v>7</v>
      </c>
      <c r="D68" s="426">
        <v>1</v>
      </c>
      <c r="E68" s="341">
        <v>7</v>
      </c>
      <c r="F68" s="427">
        <v>6</v>
      </c>
    </row>
    <row r="69" spans="2:6">
      <c r="B69" s="427">
        <v>5</v>
      </c>
      <c r="C69" s="427">
        <v>6</v>
      </c>
      <c r="D69" s="427">
        <v>1</v>
      </c>
      <c r="E69" s="341">
        <v>7</v>
      </c>
      <c r="F69" s="427">
        <v>6</v>
      </c>
    </row>
    <row r="70" spans="2:6">
      <c r="B70" s="427">
        <v>7</v>
      </c>
      <c r="C70" s="427">
        <v>6</v>
      </c>
      <c r="D70" s="427">
        <v>1</v>
      </c>
      <c r="E70" s="89">
        <v>7</v>
      </c>
      <c r="F70" s="427">
        <v>7</v>
      </c>
    </row>
    <row r="71" spans="2:6">
      <c r="B71" s="427">
        <v>4</v>
      </c>
      <c r="C71" s="427">
        <v>6</v>
      </c>
      <c r="D71" s="427">
        <v>2</v>
      </c>
      <c r="E71" s="89">
        <v>7</v>
      </c>
      <c r="F71" s="427">
        <v>2</v>
      </c>
    </row>
    <row r="72" spans="2:6">
      <c r="B72" s="427">
        <v>6</v>
      </c>
      <c r="C72" s="427">
        <v>5</v>
      </c>
      <c r="D72" s="427">
        <v>1</v>
      </c>
      <c r="E72" s="89">
        <v>4</v>
      </c>
      <c r="F72" s="427">
        <v>5</v>
      </c>
    </row>
    <row r="73" spans="2:6">
      <c r="B73" s="428">
        <v>4</v>
      </c>
      <c r="C73" s="427">
        <v>7</v>
      </c>
      <c r="D73" s="427">
        <v>1</v>
      </c>
      <c r="E73" s="434">
        <v>7</v>
      </c>
      <c r="F73" s="427">
        <v>7</v>
      </c>
    </row>
    <row r="74" spans="2:6">
      <c r="B74" s="427">
        <v>7</v>
      </c>
      <c r="C74" s="430">
        <v>3</v>
      </c>
      <c r="D74" s="438">
        <v>2</v>
      </c>
      <c r="E74" s="89">
        <v>5</v>
      </c>
      <c r="F74" s="430">
        <v>1</v>
      </c>
    </row>
    <row r="75" spans="2:6">
      <c r="B75" s="427">
        <v>6</v>
      </c>
      <c r="C75" s="427">
        <v>6</v>
      </c>
      <c r="D75" s="427">
        <v>4</v>
      </c>
      <c r="E75" s="89">
        <v>7</v>
      </c>
      <c r="F75" s="427">
        <v>7</v>
      </c>
    </row>
    <row r="76" spans="2:6">
      <c r="B76" s="427">
        <v>7</v>
      </c>
      <c r="C76" s="427">
        <v>6</v>
      </c>
      <c r="D76" s="427">
        <v>2</v>
      </c>
      <c r="E76" s="89">
        <v>7</v>
      </c>
      <c r="F76" s="427">
        <v>6</v>
      </c>
    </row>
    <row r="77" spans="2:6">
      <c r="B77" s="427">
        <v>3</v>
      </c>
      <c r="C77" s="427">
        <v>6</v>
      </c>
      <c r="D77" s="427">
        <v>3</v>
      </c>
      <c r="E77" s="89">
        <v>7</v>
      </c>
      <c r="F77" s="427">
        <v>5</v>
      </c>
    </row>
    <row r="78" spans="2:6">
      <c r="B78" s="427">
        <v>6</v>
      </c>
      <c r="C78" s="427">
        <v>7</v>
      </c>
      <c r="D78" s="427">
        <v>4</v>
      </c>
      <c r="E78" s="89">
        <v>6</v>
      </c>
      <c r="F78" s="427">
        <v>2</v>
      </c>
    </row>
    <row r="79" spans="2:6">
      <c r="B79" s="427">
        <v>6</v>
      </c>
      <c r="C79" s="427">
        <v>7</v>
      </c>
      <c r="D79" s="427">
        <v>2</v>
      </c>
      <c r="E79" s="89">
        <v>7</v>
      </c>
      <c r="F79" s="427">
        <v>7</v>
      </c>
    </row>
    <row r="80" spans="2:6">
      <c r="B80" s="427">
        <v>2</v>
      </c>
      <c r="C80" s="427">
        <v>7</v>
      </c>
      <c r="D80" s="427">
        <v>1</v>
      </c>
      <c r="E80" s="89">
        <v>7</v>
      </c>
      <c r="F80" s="441">
        <v>6</v>
      </c>
    </row>
    <row r="81" spans="2:6">
      <c r="B81" s="427">
        <v>5</v>
      </c>
      <c r="C81" s="427">
        <v>7</v>
      </c>
      <c r="D81" s="427">
        <v>1</v>
      </c>
      <c r="E81" s="89">
        <v>7</v>
      </c>
      <c r="F81" s="427">
        <v>5</v>
      </c>
    </row>
    <row r="82" spans="2:6">
      <c r="B82" s="427">
        <v>6</v>
      </c>
      <c r="C82" s="427">
        <v>4</v>
      </c>
      <c r="D82" s="427">
        <v>1</v>
      </c>
      <c r="E82" s="89">
        <v>7</v>
      </c>
      <c r="F82" s="427">
        <v>4</v>
      </c>
    </row>
    <row r="83" spans="2:6">
      <c r="B83" s="427">
        <v>6</v>
      </c>
      <c r="C83" s="431">
        <v>7</v>
      </c>
      <c r="D83" s="427">
        <v>1</v>
      </c>
      <c r="E83" s="89">
        <v>7</v>
      </c>
      <c r="F83" s="431">
        <v>2</v>
      </c>
    </row>
    <row r="84" spans="2:6">
      <c r="B84" s="429">
        <v>6</v>
      </c>
      <c r="C84" s="426">
        <v>7</v>
      </c>
      <c r="D84" s="429">
        <v>6</v>
      </c>
      <c r="E84" s="435">
        <v>7</v>
      </c>
      <c r="F84" s="427">
        <v>7</v>
      </c>
    </row>
    <row r="85" spans="2:6">
      <c r="B85" s="426">
        <v>7</v>
      </c>
      <c r="C85" s="426">
        <v>6</v>
      </c>
      <c r="D85" s="426">
        <v>5</v>
      </c>
      <c r="E85" s="341">
        <v>4</v>
      </c>
      <c r="F85" s="427">
        <v>7</v>
      </c>
    </row>
    <row r="86" spans="2:6">
      <c r="B86" s="426">
        <v>7</v>
      </c>
      <c r="C86" s="426">
        <v>6</v>
      </c>
      <c r="D86" s="426">
        <v>6</v>
      </c>
      <c r="E86" s="341">
        <v>7</v>
      </c>
      <c r="F86" s="427">
        <v>7</v>
      </c>
    </row>
    <row r="87" spans="2:6">
      <c r="B87" s="426">
        <v>6</v>
      </c>
      <c r="C87" s="426">
        <v>6</v>
      </c>
      <c r="D87" s="426">
        <v>1</v>
      </c>
      <c r="E87" s="341">
        <v>7</v>
      </c>
      <c r="F87" s="427">
        <v>7</v>
      </c>
    </row>
    <row r="88" spans="2:6">
      <c r="B88" s="427">
        <v>6</v>
      </c>
      <c r="C88" s="427">
        <v>7</v>
      </c>
      <c r="D88" s="426">
        <v>1</v>
      </c>
      <c r="E88" s="341">
        <v>5</v>
      </c>
      <c r="F88" s="427">
        <v>7</v>
      </c>
    </row>
    <row r="89" spans="2:6">
      <c r="B89" s="427">
        <v>5</v>
      </c>
      <c r="C89" s="427">
        <v>7</v>
      </c>
      <c r="D89" s="427">
        <v>1</v>
      </c>
      <c r="E89" s="341">
        <v>7</v>
      </c>
      <c r="F89" s="427">
        <v>3</v>
      </c>
    </row>
    <row r="90" spans="2:6">
      <c r="B90" s="427">
        <v>7</v>
      </c>
      <c r="C90" s="427">
        <v>7</v>
      </c>
      <c r="D90" s="427">
        <v>2</v>
      </c>
      <c r="E90" s="89">
        <v>7</v>
      </c>
      <c r="F90" s="427">
        <v>7</v>
      </c>
    </row>
    <row r="91" spans="2:6">
      <c r="B91" s="427">
        <v>2</v>
      </c>
      <c r="C91" s="427">
        <v>7</v>
      </c>
      <c r="D91" s="427">
        <v>2</v>
      </c>
      <c r="E91" s="89">
        <v>7</v>
      </c>
      <c r="F91" s="427">
        <v>6</v>
      </c>
    </row>
    <row r="92" spans="2:6">
      <c r="B92" s="427">
        <v>6</v>
      </c>
      <c r="C92" s="427">
        <v>6</v>
      </c>
      <c r="D92" s="427">
        <v>1</v>
      </c>
      <c r="E92" s="89">
        <v>4</v>
      </c>
      <c r="F92" s="427">
        <v>5</v>
      </c>
    </row>
    <row r="93" spans="2:6">
      <c r="B93" s="428">
        <v>5</v>
      </c>
      <c r="C93" s="427">
        <v>7</v>
      </c>
      <c r="D93" s="427">
        <v>2</v>
      </c>
      <c r="E93" s="434">
        <v>7</v>
      </c>
      <c r="F93" s="427">
        <v>2</v>
      </c>
    </row>
    <row r="94" spans="2:6">
      <c r="B94" s="427">
        <v>6</v>
      </c>
      <c r="C94" s="430">
        <v>3</v>
      </c>
      <c r="D94" s="438">
        <v>6</v>
      </c>
      <c r="E94" s="89">
        <v>6</v>
      </c>
      <c r="F94" s="430">
        <v>6</v>
      </c>
    </row>
    <row r="95" spans="2:6">
      <c r="B95" s="427">
        <v>5</v>
      </c>
      <c r="C95" s="427">
        <v>7</v>
      </c>
      <c r="D95" s="427">
        <v>2</v>
      </c>
      <c r="E95" s="89">
        <v>6</v>
      </c>
      <c r="F95" s="427">
        <v>7</v>
      </c>
    </row>
    <row r="96" spans="2:6">
      <c r="B96" s="427">
        <v>6</v>
      </c>
      <c r="C96" s="427">
        <v>7</v>
      </c>
      <c r="D96" s="427">
        <v>6</v>
      </c>
      <c r="E96" s="89">
        <v>6</v>
      </c>
      <c r="F96" s="427">
        <v>1</v>
      </c>
    </row>
    <row r="97" spans="2:6">
      <c r="B97" s="427">
        <v>7</v>
      </c>
      <c r="C97" s="427">
        <v>7</v>
      </c>
      <c r="D97" s="427">
        <v>2</v>
      </c>
      <c r="E97" s="89">
        <v>7</v>
      </c>
      <c r="F97" s="427">
        <v>6</v>
      </c>
    </row>
    <row r="98" spans="2:6">
      <c r="B98" s="427">
        <v>1</v>
      </c>
      <c r="C98" s="427">
        <v>7</v>
      </c>
      <c r="D98" s="427">
        <v>1</v>
      </c>
      <c r="E98" s="89">
        <v>7</v>
      </c>
      <c r="F98" s="427">
        <v>6</v>
      </c>
    </row>
    <row r="99" spans="2:6">
      <c r="B99" s="427">
        <v>7</v>
      </c>
      <c r="C99" s="427">
        <v>4</v>
      </c>
      <c r="D99" s="427">
        <v>2</v>
      </c>
      <c r="E99" s="89">
        <v>6</v>
      </c>
      <c r="F99" s="427">
        <v>7</v>
      </c>
    </row>
    <row r="100" spans="2:6">
      <c r="B100" s="427">
        <v>2</v>
      </c>
      <c r="C100" s="427">
        <v>7</v>
      </c>
      <c r="D100" s="427">
        <v>1</v>
      </c>
      <c r="E100" s="89">
        <v>7</v>
      </c>
      <c r="F100" s="441">
        <v>4</v>
      </c>
    </row>
    <row r="101" spans="2:6">
      <c r="B101" s="427">
        <v>2</v>
      </c>
      <c r="C101" s="427">
        <v>7</v>
      </c>
      <c r="D101" s="427">
        <v>1</v>
      </c>
      <c r="E101" s="89">
        <v>4</v>
      </c>
      <c r="F101" s="427">
        <v>5</v>
      </c>
    </row>
    <row r="102" spans="2:6">
      <c r="B102" s="427">
        <v>7</v>
      </c>
      <c r="C102" s="427">
        <v>5</v>
      </c>
      <c r="D102" s="427">
        <v>1</v>
      </c>
      <c r="E102" s="89">
        <v>7</v>
      </c>
      <c r="F102" s="427">
        <v>5</v>
      </c>
    </row>
    <row r="103" spans="2:6">
      <c r="B103" s="427">
        <v>4</v>
      </c>
      <c r="C103" s="431">
        <v>7</v>
      </c>
      <c r="D103" s="427">
        <v>1</v>
      </c>
      <c r="E103" s="89">
        <v>7</v>
      </c>
      <c r="F103" s="431">
        <v>6</v>
      </c>
    </row>
    <row r="104" spans="2:6">
      <c r="B104" s="429">
        <v>1</v>
      </c>
      <c r="C104" s="426">
        <v>7</v>
      </c>
      <c r="D104" s="429">
        <v>5</v>
      </c>
      <c r="E104" s="435">
        <v>7</v>
      </c>
      <c r="F104" s="427">
        <v>5</v>
      </c>
    </row>
    <row r="105" spans="2:6">
      <c r="B105" s="426">
        <v>7</v>
      </c>
      <c r="C105" s="426">
        <v>7</v>
      </c>
      <c r="D105" s="426">
        <v>3</v>
      </c>
      <c r="E105" s="341">
        <v>6</v>
      </c>
      <c r="F105" s="427">
        <v>5</v>
      </c>
    </row>
    <row r="106" spans="2:6">
      <c r="B106" s="426">
        <v>6</v>
      </c>
      <c r="C106" s="426">
        <v>6</v>
      </c>
      <c r="D106" s="426">
        <v>7</v>
      </c>
      <c r="E106" s="341">
        <v>7</v>
      </c>
      <c r="F106" s="427">
        <v>5</v>
      </c>
    </row>
    <row r="107" spans="2:6">
      <c r="B107" s="426">
        <v>2</v>
      </c>
      <c r="C107" s="426">
        <v>7</v>
      </c>
      <c r="D107" s="426">
        <v>1</v>
      </c>
      <c r="E107" s="341">
        <v>7</v>
      </c>
      <c r="F107" s="427">
        <v>7</v>
      </c>
    </row>
    <row r="108" spans="2:6">
      <c r="B108" s="427">
        <v>6</v>
      </c>
      <c r="C108" s="427">
        <v>7</v>
      </c>
      <c r="D108" s="426">
        <v>1</v>
      </c>
      <c r="E108" s="341">
        <v>7</v>
      </c>
      <c r="F108" s="427">
        <v>6</v>
      </c>
    </row>
    <row r="109" spans="2:6">
      <c r="B109" s="427">
        <v>3</v>
      </c>
      <c r="C109" s="427">
        <v>7</v>
      </c>
      <c r="D109" s="427">
        <v>1</v>
      </c>
      <c r="E109" s="341">
        <v>7</v>
      </c>
      <c r="F109" s="427">
        <v>7</v>
      </c>
    </row>
    <row r="110" spans="2:6">
      <c r="B110" s="427">
        <v>4</v>
      </c>
      <c r="C110" s="427">
        <v>6</v>
      </c>
      <c r="D110" s="427">
        <v>1</v>
      </c>
      <c r="E110" s="89">
        <v>7</v>
      </c>
      <c r="F110" s="427">
        <v>4</v>
      </c>
    </row>
    <row r="111" spans="2:6">
      <c r="B111" s="427">
        <v>7</v>
      </c>
      <c r="C111" s="427">
        <v>7</v>
      </c>
      <c r="D111" s="427">
        <v>2</v>
      </c>
      <c r="E111" s="89">
        <v>7</v>
      </c>
      <c r="F111" s="427">
        <v>4</v>
      </c>
    </row>
    <row r="112" spans="2:6">
      <c r="B112" s="427">
        <v>6</v>
      </c>
      <c r="C112" s="427">
        <v>5</v>
      </c>
      <c r="D112" s="427">
        <v>1</v>
      </c>
      <c r="E112" s="89">
        <v>6</v>
      </c>
      <c r="F112" s="427">
        <v>4</v>
      </c>
    </row>
    <row r="113" spans="2:6">
      <c r="B113" s="427">
        <v>6</v>
      </c>
      <c r="C113" s="427">
        <v>7</v>
      </c>
      <c r="D113" s="427">
        <v>1</v>
      </c>
      <c r="E113" s="434">
        <v>7</v>
      </c>
      <c r="F113" s="427">
        <v>4</v>
      </c>
    </row>
    <row r="114" spans="2:6">
      <c r="B114" s="430">
        <v>3</v>
      </c>
      <c r="C114" s="430">
        <v>7</v>
      </c>
      <c r="D114" s="438">
        <v>6</v>
      </c>
      <c r="E114" s="89">
        <v>5</v>
      </c>
      <c r="F114" s="430">
        <v>4</v>
      </c>
    </row>
    <row r="115" spans="2:6">
      <c r="B115" s="427">
        <v>4</v>
      </c>
      <c r="C115" s="427">
        <v>7</v>
      </c>
      <c r="D115" s="427">
        <v>4</v>
      </c>
      <c r="E115" s="89">
        <v>5</v>
      </c>
      <c r="F115" s="427">
        <v>7</v>
      </c>
    </row>
    <row r="116" spans="2:6">
      <c r="B116" s="427">
        <v>5</v>
      </c>
      <c r="C116" s="427">
        <v>7</v>
      </c>
      <c r="D116" s="427">
        <v>1</v>
      </c>
      <c r="E116" s="89">
        <v>7</v>
      </c>
      <c r="F116" s="427">
        <v>2</v>
      </c>
    </row>
    <row r="117" spans="2:6">
      <c r="B117" s="427">
        <v>7</v>
      </c>
      <c r="C117" s="427">
        <v>5</v>
      </c>
      <c r="D117" s="427">
        <v>5</v>
      </c>
      <c r="E117" s="89">
        <v>7</v>
      </c>
      <c r="F117" s="427">
        <v>7</v>
      </c>
    </row>
    <row r="118" spans="2:6">
      <c r="B118" s="427">
        <v>1</v>
      </c>
      <c r="C118" s="427">
        <v>6</v>
      </c>
      <c r="D118" s="427">
        <v>1</v>
      </c>
      <c r="E118" s="89">
        <v>7</v>
      </c>
      <c r="F118" s="427">
        <v>7</v>
      </c>
    </row>
    <row r="119" spans="2:6">
      <c r="B119" s="427">
        <v>3</v>
      </c>
      <c r="C119" s="427">
        <v>5</v>
      </c>
      <c r="D119" s="427">
        <v>2</v>
      </c>
      <c r="E119" s="89">
        <v>7</v>
      </c>
      <c r="F119" s="427">
        <v>4</v>
      </c>
    </row>
    <row r="120" spans="2:6">
      <c r="B120" s="427">
        <v>4</v>
      </c>
      <c r="C120" s="427">
        <v>6</v>
      </c>
      <c r="D120" s="427">
        <v>1</v>
      </c>
      <c r="E120" s="89">
        <v>7</v>
      </c>
      <c r="F120" s="441">
        <v>3</v>
      </c>
    </row>
    <row r="121" spans="2:6">
      <c r="B121" s="427">
        <v>7</v>
      </c>
      <c r="C121" s="427">
        <v>7</v>
      </c>
      <c r="D121" s="427">
        <v>1</v>
      </c>
      <c r="E121" s="89">
        <v>6</v>
      </c>
      <c r="F121" s="427">
        <v>3</v>
      </c>
    </row>
    <row r="122" spans="2:6">
      <c r="B122" s="427">
        <v>7</v>
      </c>
      <c r="C122" s="427">
        <v>4</v>
      </c>
      <c r="D122" s="427">
        <v>4</v>
      </c>
      <c r="E122" s="89">
        <v>7</v>
      </c>
      <c r="F122" s="427">
        <v>4</v>
      </c>
    </row>
    <row r="123" spans="2:6">
      <c r="B123" s="427">
        <v>7</v>
      </c>
      <c r="C123" s="431">
        <v>7</v>
      </c>
      <c r="D123" s="427">
        <v>1</v>
      </c>
      <c r="E123" s="89">
        <v>7</v>
      </c>
      <c r="F123" s="431">
        <v>6</v>
      </c>
    </row>
    <row r="124" spans="2:6">
      <c r="B124" s="429">
        <v>6</v>
      </c>
      <c r="C124" s="426">
        <v>3</v>
      </c>
      <c r="D124" s="429">
        <v>3</v>
      </c>
      <c r="E124" s="435">
        <v>7</v>
      </c>
      <c r="F124" s="427">
        <v>6</v>
      </c>
    </row>
    <row r="125" spans="2:6">
      <c r="B125" s="426">
        <v>4</v>
      </c>
      <c r="C125" s="426">
        <v>7</v>
      </c>
      <c r="D125" s="426">
        <v>1</v>
      </c>
      <c r="E125" s="341">
        <v>7</v>
      </c>
      <c r="F125" s="427">
        <v>1</v>
      </c>
    </row>
    <row r="126" spans="2:6">
      <c r="B126" s="426">
        <v>3</v>
      </c>
      <c r="C126" s="426">
        <v>6</v>
      </c>
      <c r="D126" s="426">
        <v>7</v>
      </c>
      <c r="E126" s="341">
        <v>7</v>
      </c>
      <c r="F126" s="427">
        <v>7</v>
      </c>
    </row>
    <row r="127" spans="2:6">
      <c r="B127" s="426">
        <v>5</v>
      </c>
      <c r="C127" s="426">
        <v>7</v>
      </c>
      <c r="D127" s="426">
        <v>1</v>
      </c>
      <c r="E127" s="341">
        <v>7</v>
      </c>
      <c r="F127" s="427">
        <v>7</v>
      </c>
    </row>
    <row r="128" spans="2:6">
      <c r="B128" s="427">
        <v>6</v>
      </c>
      <c r="C128" s="427">
        <v>6</v>
      </c>
      <c r="D128" s="426">
        <v>1</v>
      </c>
      <c r="E128" s="341">
        <v>7</v>
      </c>
      <c r="F128" s="427">
        <v>6</v>
      </c>
    </row>
    <row r="129" spans="2:6">
      <c r="B129" s="427">
        <v>7</v>
      </c>
      <c r="C129" s="427">
        <v>5</v>
      </c>
      <c r="D129" s="427">
        <v>1</v>
      </c>
      <c r="E129" s="341">
        <v>7</v>
      </c>
      <c r="F129" s="427">
        <v>7</v>
      </c>
    </row>
    <row r="130" spans="2:6">
      <c r="B130" s="427">
        <v>7</v>
      </c>
      <c r="C130" s="427">
        <v>7</v>
      </c>
      <c r="D130" s="427">
        <v>1</v>
      </c>
      <c r="E130" s="89">
        <v>7</v>
      </c>
      <c r="F130" s="427">
        <v>7</v>
      </c>
    </row>
    <row r="131" spans="2:6">
      <c r="B131" s="427">
        <v>3</v>
      </c>
      <c r="C131" s="427">
        <v>7</v>
      </c>
      <c r="D131" s="427">
        <v>3</v>
      </c>
      <c r="E131" s="89">
        <v>7</v>
      </c>
      <c r="F131" s="427">
        <v>3</v>
      </c>
    </row>
    <row r="132" spans="2:6">
      <c r="B132" s="427">
        <v>7</v>
      </c>
      <c r="C132" s="427">
        <v>3</v>
      </c>
      <c r="D132" s="427">
        <v>1</v>
      </c>
      <c r="E132" s="89">
        <v>3</v>
      </c>
      <c r="F132" s="427">
        <v>5</v>
      </c>
    </row>
    <row r="133" spans="2:6">
      <c r="B133" s="428">
        <v>3</v>
      </c>
      <c r="C133" s="427">
        <v>7</v>
      </c>
      <c r="D133" s="427">
        <v>2</v>
      </c>
      <c r="E133" s="434">
        <v>7</v>
      </c>
      <c r="F133" s="427">
        <v>7</v>
      </c>
    </row>
    <row r="134" spans="2:6">
      <c r="B134" s="427">
        <v>7</v>
      </c>
      <c r="C134" s="430">
        <v>7</v>
      </c>
      <c r="D134" s="438">
        <v>5</v>
      </c>
      <c r="E134" s="89">
        <v>5</v>
      </c>
      <c r="F134" s="430">
        <v>7</v>
      </c>
    </row>
    <row r="135" spans="2:6">
      <c r="B135" s="427">
        <v>4</v>
      </c>
      <c r="C135" s="427">
        <v>3</v>
      </c>
      <c r="D135" s="427">
        <v>1</v>
      </c>
      <c r="E135" s="89">
        <v>6</v>
      </c>
      <c r="F135" s="427">
        <v>7</v>
      </c>
    </row>
    <row r="136" spans="2:6">
      <c r="B136" s="427">
        <v>6</v>
      </c>
      <c r="C136" s="427">
        <v>7</v>
      </c>
      <c r="D136" s="427">
        <v>1</v>
      </c>
      <c r="E136" s="89">
        <v>7</v>
      </c>
      <c r="F136" s="427">
        <v>1</v>
      </c>
    </row>
    <row r="137" spans="2:6">
      <c r="B137" s="427">
        <v>7</v>
      </c>
      <c r="C137" s="427">
        <v>6</v>
      </c>
      <c r="D137" s="427">
        <v>3</v>
      </c>
      <c r="E137" s="89">
        <v>7</v>
      </c>
      <c r="F137" s="427">
        <v>7</v>
      </c>
    </row>
    <row r="138" spans="2:6">
      <c r="B138" s="427">
        <v>3</v>
      </c>
      <c r="C138" s="427">
        <v>7</v>
      </c>
      <c r="D138" s="427">
        <v>1</v>
      </c>
      <c r="E138" s="89">
        <v>7</v>
      </c>
      <c r="F138" s="427">
        <v>5</v>
      </c>
    </row>
    <row r="139" spans="2:6">
      <c r="B139" s="427">
        <v>6</v>
      </c>
      <c r="C139" s="427">
        <v>4</v>
      </c>
      <c r="D139" s="427">
        <v>2</v>
      </c>
      <c r="E139" s="89">
        <v>7</v>
      </c>
      <c r="F139" s="427">
        <v>7</v>
      </c>
    </row>
    <row r="140" spans="2:6">
      <c r="B140" s="427">
        <v>3</v>
      </c>
      <c r="C140" s="427">
        <v>7</v>
      </c>
      <c r="D140" s="427">
        <v>1</v>
      </c>
      <c r="E140" s="89">
        <v>7</v>
      </c>
      <c r="F140" s="441">
        <v>6</v>
      </c>
    </row>
    <row r="141" spans="2:6">
      <c r="B141" s="427">
        <v>7</v>
      </c>
      <c r="C141" s="427">
        <v>7</v>
      </c>
      <c r="D141" s="427">
        <v>1</v>
      </c>
      <c r="E141" s="89">
        <v>6</v>
      </c>
      <c r="F141" s="427">
        <v>2</v>
      </c>
    </row>
    <row r="142" spans="2:6">
      <c r="B142" s="427">
        <v>7</v>
      </c>
      <c r="C142" s="427">
        <v>5</v>
      </c>
      <c r="D142" s="427">
        <v>7</v>
      </c>
      <c r="E142" s="89">
        <v>7</v>
      </c>
      <c r="F142" s="427">
        <v>6</v>
      </c>
    </row>
    <row r="143" spans="2:6">
      <c r="B143" s="427">
        <v>7</v>
      </c>
      <c r="C143" s="431">
        <v>3</v>
      </c>
      <c r="D143" s="427">
        <v>1</v>
      </c>
      <c r="E143" s="89">
        <v>7</v>
      </c>
      <c r="F143" s="431">
        <v>5</v>
      </c>
    </row>
    <row r="144" spans="2:6">
      <c r="B144" s="429">
        <v>1</v>
      </c>
      <c r="C144" s="426">
        <v>3</v>
      </c>
      <c r="D144" s="429">
        <v>3</v>
      </c>
      <c r="E144" s="435">
        <v>7</v>
      </c>
      <c r="F144" s="427">
        <v>5</v>
      </c>
    </row>
    <row r="145" spans="2:6">
      <c r="B145" s="426">
        <v>7</v>
      </c>
      <c r="C145" s="426">
        <v>6</v>
      </c>
      <c r="D145" s="426">
        <v>2</v>
      </c>
      <c r="E145" s="341">
        <v>7</v>
      </c>
      <c r="F145" s="427">
        <v>5</v>
      </c>
    </row>
    <row r="146" spans="2:6">
      <c r="B146" s="426">
        <v>7</v>
      </c>
      <c r="C146" s="426">
        <v>5</v>
      </c>
      <c r="D146" s="426">
        <v>7</v>
      </c>
      <c r="E146" s="341">
        <v>7</v>
      </c>
      <c r="F146" s="427">
        <v>7</v>
      </c>
    </row>
    <row r="147" spans="2:6">
      <c r="B147" s="426">
        <v>5</v>
      </c>
      <c r="C147" s="426">
        <v>1</v>
      </c>
      <c r="D147" s="426">
        <v>1</v>
      </c>
      <c r="E147" s="341">
        <v>7</v>
      </c>
      <c r="F147" s="427">
        <v>7</v>
      </c>
    </row>
    <row r="148" spans="2:6">
      <c r="B148" s="427">
        <v>6</v>
      </c>
      <c r="C148" s="427">
        <v>7</v>
      </c>
      <c r="D148" s="426">
        <v>1</v>
      </c>
      <c r="E148" s="341">
        <v>7</v>
      </c>
      <c r="F148" s="427">
        <v>3</v>
      </c>
    </row>
    <row r="149" spans="2:6">
      <c r="B149" s="427">
        <v>7</v>
      </c>
      <c r="C149" s="427">
        <v>6</v>
      </c>
      <c r="D149" s="427">
        <v>1</v>
      </c>
      <c r="E149" s="341">
        <v>6</v>
      </c>
      <c r="F149" s="427">
        <v>5</v>
      </c>
    </row>
    <row r="150" spans="2:6">
      <c r="B150" s="427">
        <v>3</v>
      </c>
      <c r="C150" s="427">
        <v>6</v>
      </c>
      <c r="D150" s="427">
        <v>2</v>
      </c>
      <c r="E150" s="89">
        <v>6</v>
      </c>
      <c r="F150" s="427">
        <v>7</v>
      </c>
    </row>
    <row r="151" spans="2:6">
      <c r="B151" s="427">
        <v>4</v>
      </c>
      <c r="C151" s="427">
        <v>7</v>
      </c>
      <c r="D151" s="427">
        <v>2</v>
      </c>
      <c r="E151" s="89">
        <v>7</v>
      </c>
      <c r="F151" s="427">
        <v>7</v>
      </c>
    </row>
    <row r="152" spans="2:6">
      <c r="B152" s="427">
        <v>2</v>
      </c>
      <c r="C152" s="427">
        <v>6</v>
      </c>
      <c r="D152" s="427">
        <v>1</v>
      </c>
      <c r="E152" s="89">
        <v>6</v>
      </c>
      <c r="F152" s="427">
        <v>6</v>
      </c>
    </row>
    <row r="153" spans="2:6">
      <c r="B153" s="428">
        <v>2</v>
      </c>
      <c r="C153" s="427">
        <v>6</v>
      </c>
      <c r="D153" s="427">
        <v>2</v>
      </c>
      <c r="E153" s="434">
        <v>7</v>
      </c>
      <c r="F153" s="427">
        <v>7</v>
      </c>
    </row>
    <row r="154" spans="2:6">
      <c r="B154" s="427">
        <v>7</v>
      </c>
      <c r="C154" s="430">
        <v>4</v>
      </c>
      <c r="D154" s="438">
        <v>5</v>
      </c>
      <c r="E154" s="89">
        <v>6</v>
      </c>
      <c r="F154" s="430">
        <v>3</v>
      </c>
    </row>
    <row r="155" spans="2:6">
      <c r="B155" s="427">
        <v>6</v>
      </c>
      <c r="C155" s="427">
        <v>6</v>
      </c>
      <c r="D155" s="427">
        <v>1</v>
      </c>
      <c r="E155" s="89">
        <v>7</v>
      </c>
      <c r="F155" s="427">
        <v>7</v>
      </c>
    </row>
    <row r="156" spans="2:6">
      <c r="B156" s="427">
        <v>5</v>
      </c>
      <c r="C156" s="427">
        <v>7</v>
      </c>
      <c r="D156" s="427">
        <v>2</v>
      </c>
      <c r="E156" s="89">
        <v>7</v>
      </c>
      <c r="F156" s="427">
        <v>1</v>
      </c>
    </row>
    <row r="157" spans="2:6">
      <c r="B157" s="427">
        <v>6</v>
      </c>
      <c r="C157" s="427">
        <v>4</v>
      </c>
      <c r="D157" s="427">
        <v>7</v>
      </c>
      <c r="E157" s="89">
        <v>7</v>
      </c>
      <c r="F157" s="427">
        <v>7</v>
      </c>
    </row>
    <row r="158" spans="2:6">
      <c r="B158" s="427">
        <v>6</v>
      </c>
      <c r="C158" s="427">
        <v>7</v>
      </c>
      <c r="D158" s="427">
        <v>1</v>
      </c>
      <c r="E158" s="89">
        <v>7</v>
      </c>
      <c r="F158" s="427">
        <v>6</v>
      </c>
    </row>
    <row r="159" spans="2:6">
      <c r="B159" s="427">
        <v>5</v>
      </c>
      <c r="C159" s="427">
        <v>6</v>
      </c>
      <c r="D159" s="427">
        <v>2</v>
      </c>
      <c r="E159" s="89">
        <v>4</v>
      </c>
      <c r="F159" s="427">
        <v>4</v>
      </c>
    </row>
    <row r="160" spans="2:6">
      <c r="B160" s="427">
        <v>4</v>
      </c>
      <c r="C160" s="427">
        <v>6</v>
      </c>
      <c r="D160" s="427">
        <v>1</v>
      </c>
      <c r="E160" s="89">
        <v>7</v>
      </c>
      <c r="F160" s="441">
        <v>6</v>
      </c>
    </row>
    <row r="161" spans="2:6">
      <c r="B161" s="427">
        <v>3</v>
      </c>
      <c r="C161" s="427">
        <v>7</v>
      </c>
      <c r="D161" s="427">
        <v>1</v>
      </c>
      <c r="E161" s="89">
        <v>6</v>
      </c>
      <c r="F161" s="427">
        <v>6</v>
      </c>
    </row>
    <row r="162" spans="2:6">
      <c r="B162" s="427">
        <v>6</v>
      </c>
      <c r="C162" s="427">
        <v>5</v>
      </c>
      <c r="D162" s="427">
        <v>3</v>
      </c>
      <c r="E162" s="89">
        <v>7</v>
      </c>
      <c r="F162" s="427">
        <v>5</v>
      </c>
    </row>
    <row r="163" spans="2:6">
      <c r="B163" s="427">
        <v>7</v>
      </c>
      <c r="C163" s="431">
        <v>7</v>
      </c>
      <c r="D163" s="431">
        <v>1</v>
      </c>
      <c r="E163" s="89">
        <v>6</v>
      </c>
      <c r="F163" s="431">
        <v>5</v>
      </c>
    </row>
    <row r="164" spans="2:6">
      <c r="B164" s="429">
        <v>7</v>
      </c>
      <c r="C164" s="426">
        <v>4</v>
      </c>
      <c r="D164" s="426">
        <v>5</v>
      </c>
      <c r="E164" s="435">
        <v>6</v>
      </c>
      <c r="F164" s="427">
        <v>6</v>
      </c>
    </row>
    <row r="165" spans="2:6">
      <c r="B165" s="426">
        <v>7</v>
      </c>
      <c r="C165" s="426">
        <v>2</v>
      </c>
      <c r="D165" s="426">
        <v>1</v>
      </c>
      <c r="E165" s="341">
        <v>5</v>
      </c>
      <c r="F165" s="427">
        <v>6</v>
      </c>
    </row>
    <row r="166" spans="2:6">
      <c r="B166" s="426">
        <v>6</v>
      </c>
      <c r="C166" s="426">
        <v>2</v>
      </c>
      <c r="D166" s="426">
        <v>7</v>
      </c>
      <c r="E166" s="341">
        <v>7</v>
      </c>
      <c r="F166" s="427">
        <v>6</v>
      </c>
    </row>
    <row r="167" spans="2:6">
      <c r="B167" s="426">
        <v>6</v>
      </c>
      <c r="C167" s="426">
        <v>6</v>
      </c>
      <c r="D167" s="426">
        <v>1</v>
      </c>
      <c r="E167" s="341">
        <v>6</v>
      </c>
      <c r="F167" s="427">
        <v>7</v>
      </c>
    </row>
    <row r="168" spans="2:6">
      <c r="B168" s="427">
        <v>3</v>
      </c>
      <c r="C168" s="427">
        <v>7</v>
      </c>
      <c r="D168" s="426">
        <v>1</v>
      </c>
      <c r="E168" s="341">
        <v>6</v>
      </c>
      <c r="F168" s="427">
        <v>6</v>
      </c>
    </row>
    <row r="169" spans="2:6">
      <c r="B169" s="427">
        <v>7</v>
      </c>
      <c r="C169" s="427">
        <v>7</v>
      </c>
      <c r="D169" s="427">
        <v>1</v>
      </c>
      <c r="E169" s="341">
        <v>7</v>
      </c>
      <c r="F169" s="427">
        <v>6</v>
      </c>
    </row>
    <row r="170" spans="2:6">
      <c r="B170" s="427">
        <v>6</v>
      </c>
      <c r="C170" s="427">
        <v>7</v>
      </c>
      <c r="D170" s="427">
        <v>2</v>
      </c>
      <c r="E170" s="89">
        <v>6</v>
      </c>
      <c r="F170" s="427">
        <v>7</v>
      </c>
    </row>
    <row r="171" spans="2:6">
      <c r="B171" s="427">
        <v>7</v>
      </c>
      <c r="C171" s="427">
        <v>6</v>
      </c>
      <c r="D171" s="427">
        <v>2</v>
      </c>
      <c r="E171" s="89">
        <v>7</v>
      </c>
      <c r="F171" s="427">
        <v>6</v>
      </c>
    </row>
    <row r="172" spans="2:6">
      <c r="B172" s="427">
        <v>2</v>
      </c>
      <c r="C172" s="427">
        <v>5</v>
      </c>
      <c r="D172" s="427">
        <v>1</v>
      </c>
      <c r="E172" s="89">
        <v>6</v>
      </c>
      <c r="F172" s="427">
        <v>6</v>
      </c>
    </row>
    <row r="173" spans="2:6">
      <c r="B173" s="428">
        <v>3</v>
      </c>
      <c r="C173" s="427">
        <v>7</v>
      </c>
      <c r="D173" s="427">
        <v>1</v>
      </c>
      <c r="E173" s="434">
        <v>7</v>
      </c>
      <c r="F173" s="427">
        <v>7</v>
      </c>
    </row>
    <row r="174" spans="2:6">
      <c r="B174" s="427">
        <v>5</v>
      </c>
      <c r="C174" s="430">
        <v>6</v>
      </c>
      <c r="D174" s="438">
        <v>3</v>
      </c>
      <c r="E174" s="89">
        <v>4</v>
      </c>
      <c r="F174" s="430">
        <v>5</v>
      </c>
    </row>
    <row r="175" spans="2:6">
      <c r="B175" s="427">
        <v>4</v>
      </c>
      <c r="C175" s="427">
        <v>7</v>
      </c>
      <c r="D175" s="427">
        <v>1</v>
      </c>
      <c r="E175" s="89">
        <v>6</v>
      </c>
      <c r="F175" s="427">
        <v>7</v>
      </c>
    </row>
    <row r="176" spans="2:6">
      <c r="B176" s="427">
        <v>4</v>
      </c>
      <c r="C176" s="427">
        <v>7</v>
      </c>
      <c r="D176" s="427">
        <v>2</v>
      </c>
      <c r="E176" s="89">
        <v>7</v>
      </c>
      <c r="F176" s="427">
        <v>6</v>
      </c>
    </row>
    <row r="177" spans="2:6">
      <c r="B177" s="427">
        <v>6</v>
      </c>
      <c r="C177" s="427">
        <v>5</v>
      </c>
      <c r="D177" s="427">
        <v>7</v>
      </c>
      <c r="E177" s="89">
        <v>7</v>
      </c>
      <c r="F177" s="427">
        <v>7</v>
      </c>
    </row>
    <row r="178" spans="2:6">
      <c r="B178" s="427">
        <v>7</v>
      </c>
      <c r="C178" s="427">
        <v>5</v>
      </c>
      <c r="D178" s="427">
        <v>1</v>
      </c>
      <c r="E178" s="89">
        <v>7</v>
      </c>
      <c r="F178" s="427">
        <v>2</v>
      </c>
    </row>
    <row r="179" spans="2:6">
      <c r="B179" s="427">
        <v>4</v>
      </c>
      <c r="C179" s="427">
        <v>2</v>
      </c>
      <c r="D179" s="427">
        <v>7</v>
      </c>
      <c r="E179" s="89">
        <v>7</v>
      </c>
      <c r="F179" s="427">
        <v>4</v>
      </c>
    </row>
    <row r="180" spans="2:6">
      <c r="B180" s="427">
        <v>5</v>
      </c>
      <c r="C180" s="427">
        <v>7</v>
      </c>
      <c r="D180" s="427">
        <v>1</v>
      </c>
      <c r="E180" s="89">
        <v>7</v>
      </c>
      <c r="F180" s="441">
        <v>5</v>
      </c>
    </row>
    <row r="181" spans="2:6">
      <c r="B181" s="427">
        <v>6</v>
      </c>
      <c r="C181" s="427">
        <v>7</v>
      </c>
      <c r="D181" s="427">
        <v>1</v>
      </c>
      <c r="E181" s="89">
        <v>6</v>
      </c>
      <c r="F181" s="427">
        <v>7</v>
      </c>
    </row>
    <row r="182" spans="2:6">
      <c r="B182" s="427">
        <v>7</v>
      </c>
      <c r="C182" s="427">
        <v>4</v>
      </c>
      <c r="D182" s="427">
        <v>1</v>
      </c>
      <c r="E182" s="89">
        <v>7</v>
      </c>
      <c r="F182" s="427">
        <v>6</v>
      </c>
    </row>
    <row r="183" spans="2:6">
      <c r="B183" s="427">
        <v>5</v>
      </c>
      <c r="C183" s="431">
        <v>7</v>
      </c>
      <c r="D183" s="431">
        <v>1</v>
      </c>
      <c r="E183" s="89">
        <v>5</v>
      </c>
      <c r="F183" s="431">
        <v>3</v>
      </c>
    </row>
    <row r="184" spans="2:6">
      <c r="B184" s="429">
        <v>7</v>
      </c>
      <c r="C184" s="426">
        <v>4</v>
      </c>
      <c r="D184" s="426">
        <v>6</v>
      </c>
      <c r="E184" s="435">
        <v>6</v>
      </c>
      <c r="F184" s="427">
        <v>5</v>
      </c>
    </row>
    <row r="185" spans="2:6">
      <c r="B185" s="426">
        <v>1</v>
      </c>
      <c r="C185" s="426">
        <v>7</v>
      </c>
      <c r="D185" s="426">
        <v>1</v>
      </c>
      <c r="E185" s="341">
        <v>7</v>
      </c>
      <c r="F185" s="427">
        <v>7</v>
      </c>
    </row>
    <row r="186" spans="2:6">
      <c r="B186" s="426">
        <v>7</v>
      </c>
      <c r="C186" s="426">
        <v>3</v>
      </c>
      <c r="D186" s="426">
        <v>6</v>
      </c>
      <c r="E186" s="341">
        <v>7</v>
      </c>
      <c r="F186" s="427">
        <v>6</v>
      </c>
    </row>
    <row r="187" spans="2:6">
      <c r="B187" s="426">
        <v>6</v>
      </c>
      <c r="C187" s="426">
        <v>5</v>
      </c>
      <c r="D187" s="426">
        <v>1</v>
      </c>
      <c r="E187" s="341">
        <v>7</v>
      </c>
      <c r="F187" s="427">
        <v>5</v>
      </c>
    </row>
    <row r="188" spans="2:6">
      <c r="B188" s="427">
        <v>5</v>
      </c>
      <c r="C188" s="427">
        <v>7</v>
      </c>
      <c r="D188" s="426">
        <v>1</v>
      </c>
      <c r="E188" s="341">
        <v>7</v>
      </c>
      <c r="F188" s="427">
        <v>6</v>
      </c>
    </row>
    <row r="189" spans="2:6">
      <c r="B189" s="427">
        <v>3</v>
      </c>
      <c r="C189" s="427">
        <v>7</v>
      </c>
      <c r="D189" s="427">
        <v>1</v>
      </c>
      <c r="E189" s="341">
        <v>5</v>
      </c>
      <c r="F189" s="427">
        <v>1</v>
      </c>
    </row>
    <row r="190" spans="2:6">
      <c r="B190" s="427">
        <v>5</v>
      </c>
      <c r="C190" s="427">
        <v>7</v>
      </c>
      <c r="D190" s="427">
        <v>1</v>
      </c>
      <c r="E190" s="89">
        <v>7</v>
      </c>
      <c r="F190" s="427">
        <v>7</v>
      </c>
    </row>
    <row r="191" spans="2:6">
      <c r="B191" s="427">
        <v>5</v>
      </c>
      <c r="C191" s="427">
        <v>6</v>
      </c>
      <c r="D191" s="427">
        <v>3</v>
      </c>
      <c r="E191" s="89">
        <v>7</v>
      </c>
      <c r="F191" s="427">
        <v>7</v>
      </c>
    </row>
    <row r="192" spans="2:6">
      <c r="B192" s="427">
        <v>4</v>
      </c>
      <c r="C192" s="427">
        <v>7</v>
      </c>
      <c r="D192" s="427">
        <v>1</v>
      </c>
      <c r="E192" s="89">
        <v>5</v>
      </c>
      <c r="F192" s="427">
        <v>3</v>
      </c>
    </row>
    <row r="193" spans="2:6">
      <c r="B193" s="428">
        <v>3</v>
      </c>
      <c r="C193" s="427">
        <v>4</v>
      </c>
      <c r="D193" s="427">
        <v>2</v>
      </c>
      <c r="E193" s="434">
        <v>7</v>
      </c>
      <c r="F193" s="427">
        <v>7</v>
      </c>
    </row>
    <row r="194" spans="2:6">
      <c r="B194" s="427">
        <v>3</v>
      </c>
      <c r="C194" s="430">
        <v>3</v>
      </c>
      <c r="D194" s="438">
        <v>4</v>
      </c>
      <c r="E194" s="89">
        <v>6</v>
      </c>
      <c r="F194" s="430">
        <v>7</v>
      </c>
    </row>
    <row r="195" spans="2:6">
      <c r="B195" s="427">
        <v>6</v>
      </c>
      <c r="C195" s="427">
        <v>1</v>
      </c>
      <c r="D195" s="427">
        <v>2</v>
      </c>
      <c r="E195" s="89">
        <v>7</v>
      </c>
      <c r="F195" s="427">
        <v>7</v>
      </c>
    </row>
    <row r="196" spans="2:6">
      <c r="B196" s="427">
        <v>7</v>
      </c>
      <c r="C196" s="427">
        <v>7</v>
      </c>
      <c r="D196" s="427">
        <v>5</v>
      </c>
      <c r="E196" s="89">
        <v>7</v>
      </c>
      <c r="F196" s="427">
        <v>1</v>
      </c>
    </row>
    <row r="197" spans="2:6">
      <c r="B197" s="427">
        <v>7</v>
      </c>
      <c r="C197" s="427">
        <v>6</v>
      </c>
      <c r="D197" s="427">
        <v>6</v>
      </c>
      <c r="E197" s="89">
        <v>7</v>
      </c>
      <c r="F197" s="427">
        <v>7</v>
      </c>
    </row>
    <row r="198" spans="2:6">
      <c r="B198" s="427">
        <v>7</v>
      </c>
      <c r="C198" s="427">
        <v>5</v>
      </c>
      <c r="D198" s="427">
        <v>2</v>
      </c>
      <c r="E198" s="89">
        <v>7</v>
      </c>
      <c r="F198" s="427">
        <v>1</v>
      </c>
    </row>
    <row r="199" spans="2:6">
      <c r="B199" s="427">
        <v>7</v>
      </c>
      <c r="C199" s="427">
        <v>6</v>
      </c>
      <c r="D199" s="427">
        <v>2</v>
      </c>
      <c r="E199" s="89">
        <v>7</v>
      </c>
      <c r="F199" s="427">
        <v>3</v>
      </c>
    </row>
    <row r="200" spans="2:6">
      <c r="B200" s="427">
        <v>6</v>
      </c>
      <c r="C200" s="427">
        <v>7</v>
      </c>
      <c r="D200" s="427">
        <v>1</v>
      </c>
      <c r="E200" s="89">
        <v>7</v>
      </c>
      <c r="F200" s="441">
        <v>6</v>
      </c>
    </row>
    <row r="201" spans="2:6">
      <c r="B201" s="427">
        <v>7</v>
      </c>
      <c r="C201" s="427">
        <v>7</v>
      </c>
      <c r="D201" s="427">
        <v>1</v>
      </c>
      <c r="E201" s="89">
        <v>1</v>
      </c>
      <c r="F201" s="427">
        <v>7</v>
      </c>
    </row>
    <row r="202" spans="2:6">
      <c r="B202" s="427">
        <v>6</v>
      </c>
      <c r="C202" s="427">
        <v>7</v>
      </c>
      <c r="D202" s="427">
        <v>1</v>
      </c>
      <c r="E202" s="89">
        <v>7</v>
      </c>
      <c r="F202" s="427">
        <v>4</v>
      </c>
    </row>
    <row r="203" spans="2:6">
      <c r="B203" s="427">
        <v>6</v>
      </c>
      <c r="C203" s="431">
        <v>7</v>
      </c>
      <c r="D203" s="431">
        <v>1</v>
      </c>
      <c r="E203" s="89">
        <v>6</v>
      </c>
      <c r="F203" s="431">
        <v>2</v>
      </c>
    </row>
    <row r="204" spans="2:6">
      <c r="B204" s="429">
        <v>6</v>
      </c>
      <c r="C204" s="426">
        <v>5</v>
      </c>
      <c r="D204" s="426">
        <v>5</v>
      </c>
      <c r="E204" s="435">
        <v>6</v>
      </c>
      <c r="F204" s="427">
        <v>3</v>
      </c>
    </row>
    <row r="205" spans="2:6">
      <c r="B205" s="426">
        <v>7</v>
      </c>
      <c r="C205" s="426">
        <v>1</v>
      </c>
      <c r="D205" s="426">
        <v>1</v>
      </c>
      <c r="E205" s="341">
        <v>7</v>
      </c>
      <c r="F205" s="427">
        <v>7</v>
      </c>
    </row>
    <row r="206" spans="2:6">
      <c r="B206" s="426">
        <v>7</v>
      </c>
      <c r="C206" s="426">
        <v>3</v>
      </c>
      <c r="D206" s="426">
        <v>5</v>
      </c>
      <c r="E206" s="341">
        <v>7</v>
      </c>
      <c r="F206" s="427">
        <v>4</v>
      </c>
    </row>
    <row r="207" spans="2:6">
      <c r="B207" s="426">
        <v>4</v>
      </c>
      <c r="C207" s="426">
        <v>1</v>
      </c>
      <c r="D207" s="426">
        <v>1</v>
      </c>
      <c r="E207" s="341">
        <v>7</v>
      </c>
      <c r="F207" s="427">
        <v>7</v>
      </c>
    </row>
    <row r="208" spans="2:6">
      <c r="B208" s="427">
        <v>6</v>
      </c>
      <c r="C208" s="427">
        <v>7</v>
      </c>
      <c r="D208" s="426">
        <v>1</v>
      </c>
      <c r="E208" s="341">
        <v>7</v>
      </c>
      <c r="F208" s="427">
        <v>6</v>
      </c>
    </row>
    <row r="209" spans="2:6">
      <c r="B209" s="427">
        <v>6</v>
      </c>
      <c r="C209" s="427">
        <v>6</v>
      </c>
      <c r="D209" s="427">
        <v>1</v>
      </c>
      <c r="E209" s="341">
        <v>5</v>
      </c>
      <c r="F209" s="427">
        <v>4</v>
      </c>
    </row>
    <row r="210" spans="2:6">
      <c r="B210" s="427">
        <v>5</v>
      </c>
      <c r="C210" s="427">
        <v>7</v>
      </c>
      <c r="D210" s="427">
        <v>1</v>
      </c>
      <c r="E210" s="89">
        <v>6</v>
      </c>
      <c r="F210" s="427">
        <v>7</v>
      </c>
    </row>
    <row r="211" spans="2:6">
      <c r="B211" s="427">
        <v>7</v>
      </c>
      <c r="C211" s="427">
        <v>7</v>
      </c>
      <c r="D211" s="427">
        <v>2</v>
      </c>
      <c r="E211" s="89">
        <v>7</v>
      </c>
      <c r="F211" s="427">
        <v>5</v>
      </c>
    </row>
    <row r="212" spans="2:6">
      <c r="B212" s="427">
        <v>4</v>
      </c>
      <c r="C212" s="427">
        <v>6</v>
      </c>
      <c r="D212" s="427">
        <v>1</v>
      </c>
      <c r="E212" s="89">
        <v>6</v>
      </c>
      <c r="F212" s="427">
        <v>4</v>
      </c>
    </row>
    <row r="213" spans="2:6">
      <c r="B213" s="428">
        <v>5</v>
      </c>
      <c r="C213" s="427">
        <v>7</v>
      </c>
      <c r="D213" s="427">
        <v>2</v>
      </c>
      <c r="E213" s="434">
        <v>6</v>
      </c>
      <c r="F213" s="427">
        <v>7</v>
      </c>
    </row>
    <row r="214" spans="2:6">
      <c r="B214" s="427">
        <v>6</v>
      </c>
      <c r="C214" s="430">
        <v>7</v>
      </c>
      <c r="D214" s="438">
        <v>4</v>
      </c>
      <c r="E214" s="89">
        <v>6</v>
      </c>
      <c r="F214" s="430">
        <v>3</v>
      </c>
    </row>
    <row r="215" spans="2:6">
      <c r="B215" s="427">
        <v>7</v>
      </c>
      <c r="C215" s="427">
        <v>7</v>
      </c>
      <c r="D215" s="427">
        <v>1</v>
      </c>
      <c r="E215" s="89">
        <v>7</v>
      </c>
      <c r="F215" s="427">
        <v>6</v>
      </c>
    </row>
    <row r="216" spans="2:6">
      <c r="B216" s="427">
        <v>3</v>
      </c>
      <c r="C216" s="427">
        <v>3</v>
      </c>
      <c r="D216" s="427">
        <v>2</v>
      </c>
      <c r="E216" s="89">
        <v>5</v>
      </c>
      <c r="F216" s="427">
        <v>5</v>
      </c>
    </row>
    <row r="217" spans="2:6">
      <c r="B217" s="427">
        <v>1</v>
      </c>
      <c r="C217" s="427">
        <v>3</v>
      </c>
      <c r="D217" s="427">
        <v>6</v>
      </c>
      <c r="E217" s="89">
        <v>7</v>
      </c>
      <c r="F217" s="427">
        <v>7</v>
      </c>
    </row>
    <row r="218" spans="2:6">
      <c r="B218" s="427">
        <v>7</v>
      </c>
      <c r="C218" s="427">
        <v>5</v>
      </c>
      <c r="D218" s="427">
        <v>1</v>
      </c>
      <c r="E218" s="89">
        <v>7</v>
      </c>
      <c r="F218" s="427">
        <v>6</v>
      </c>
    </row>
    <row r="219" spans="2:6">
      <c r="B219" s="427">
        <v>4</v>
      </c>
      <c r="C219" s="427">
        <v>6</v>
      </c>
      <c r="D219" s="427">
        <v>2</v>
      </c>
      <c r="E219" s="89">
        <v>6</v>
      </c>
      <c r="F219" s="427">
        <v>4</v>
      </c>
    </row>
    <row r="220" spans="2:6">
      <c r="B220" s="427">
        <v>6</v>
      </c>
      <c r="C220" s="427">
        <v>7</v>
      </c>
      <c r="D220" s="427">
        <v>1</v>
      </c>
      <c r="E220" s="89">
        <v>7</v>
      </c>
      <c r="F220" s="441">
        <v>3</v>
      </c>
    </row>
    <row r="221" spans="2:6">
      <c r="B221" s="427">
        <v>4</v>
      </c>
      <c r="C221" s="427">
        <v>7</v>
      </c>
      <c r="D221" s="427">
        <v>1</v>
      </c>
      <c r="E221" s="89">
        <v>7</v>
      </c>
      <c r="F221" s="427">
        <v>6</v>
      </c>
    </row>
    <row r="222" spans="2:6">
      <c r="B222" s="427">
        <v>6</v>
      </c>
      <c r="C222" s="427">
        <v>7</v>
      </c>
      <c r="D222" s="427">
        <v>1</v>
      </c>
      <c r="E222" s="89">
        <v>7</v>
      </c>
      <c r="F222" s="427">
        <v>5</v>
      </c>
    </row>
    <row r="223" spans="2:6">
      <c r="B223" s="427">
        <v>7</v>
      </c>
      <c r="C223" s="431">
        <v>5</v>
      </c>
      <c r="D223" s="431">
        <v>1</v>
      </c>
      <c r="E223" s="89">
        <v>7</v>
      </c>
      <c r="F223" s="431">
        <v>6</v>
      </c>
    </row>
    <row r="224" spans="2:6">
      <c r="B224" s="429">
        <v>6</v>
      </c>
      <c r="C224" s="426">
        <v>4</v>
      </c>
      <c r="D224" s="426">
        <v>1</v>
      </c>
      <c r="E224" s="435">
        <v>7</v>
      </c>
      <c r="F224" s="427">
        <v>4</v>
      </c>
    </row>
    <row r="225" spans="2:6">
      <c r="B225" s="426">
        <v>7</v>
      </c>
      <c r="C225" s="426">
        <v>6</v>
      </c>
      <c r="D225" s="426">
        <v>1</v>
      </c>
      <c r="E225" s="341">
        <v>6</v>
      </c>
      <c r="F225" s="427">
        <v>7</v>
      </c>
    </row>
    <row r="226" spans="2:6">
      <c r="B226" s="426">
        <v>6</v>
      </c>
      <c r="C226" s="426">
        <v>3</v>
      </c>
      <c r="D226" s="426">
        <v>7</v>
      </c>
      <c r="E226" s="341">
        <v>7</v>
      </c>
      <c r="F226" s="427">
        <v>6</v>
      </c>
    </row>
    <row r="227" spans="2:6">
      <c r="B227" s="426">
        <v>6</v>
      </c>
      <c r="C227" s="426">
        <v>5</v>
      </c>
      <c r="D227" s="426">
        <v>1</v>
      </c>
      <c r="E227" s="341">
        <v>7</v>
      </c>
      <c r="F227" s="427">
        <v>7</v>
      </c>
    </row>
    <row r="228" spans="2:6">
      <c r="B228" s="427">
        <v>6</v>
      </c>
      <c r="C228" s="427">
        <v>6</v>
      </c>
      <c r="D228" s="426">
        <v>1</v>
      </c>
      <c r="E228" s="341">
        <v>7</v>
      </c>
      <c r="F228" s="427">
        <v>6</v>
      </c>
    </row>
    <row r="229" spans="2:6">
      <c r="B229" s="427">
        <v>3</v>
      </c>
      <c r="C229" s="427">
        <v>7</v>
      </c>
      <c r="D229" s="427">
        <v>1</v>
      </c>
      <c r="E229" s="341">
        <v>7</v>
      </c>
      <c r="F229" s="427">
        <v>4</v>
      </c>
    </row>
    <row r="230" spans="2:6">
      <c r="B230" s="427">
        <v>7</v>
      </c>
      <c r="C230" s="427">
        <v>6</v>
      </c>
      <c r="D230" s="427">
        <v>1</v>
      </c>
      <c r="E230" s="89">
        <v>1</v>
      </c>
      <c r="F230" s="427">
        <v>7</v>
      </c>
    </row>
    <row r="231" spans="2:6">
      <c r="B231" s="427">
        <v>4</v>
      </c>
      <c r="C231" s="427">
        <v>7</v>
      </c>
      <c r="D231" s="427">
        <v>1</v>
      </c>
      <c r="E231" s="89">
        <v>7</v>
      </c>
      <c r="F231" s="427">
        <v>4</v>
      </c>
    </row>
    <row r="232" spans="2:6">
      <c r="B232" s="427">
        <v>4</v>
      </c>
      <c r="C232" s="427">
        <v>6</v>
      </c>
      <c r="D232" s="427">
        <v>1</v>
      </c>
      <c r="E232" s="89">
        <v>7</v>
      </c>
      <c r="F232" s="427">
        <v>7</v>
      </c>
    </row>
    <row r="233" spans="2:6">
      <c r="B233" s="428">
        <v>6</v>
      </c>
      <c r="C233" s="427">
        <v>2</v>
      </c>
      <c r="D233" s="427">
        <v>1</v>
      </c>
      <c r="E233" s="434">
        <v>6</v>
      </c>
      <c r="F233" s="427">
        <v>7</v>
      </c>
    </row>
    <row r="234" spans="2:6">
      <c r="B234" s="427">
        <v>5</v>
      </c>
      <c r="C234" s="430">
        <v>7</v>
      </c>
      <c r="D234" s="438">
        <v>5</v>
      </c>
      <c r="E234" s="89">
        <v>6</v>
      </c>
      <c r="F234" s="430">
        <v>7</v>
      </c>
    </row>
    <row r="235" spans="2:6">
      <c r="B235" s="427">
        <v>4</v>
      </c>
      <c r="C235" s="427">
        <v>7</v>
      </c>
      <c r="D235" s="427">
        <v>1</v>
      </c>
      <c r="E235" s="89">
        <v>7</v>
      </c>
      <c r="F235" s="427">
        <v>7</v>
      </c>
    </row>
    <row r="236" spans="2:6">
      <c r="B236" s="427">
        <v>7</v>
      </c>
      <c r="C236" s="427">
        <v>6</v>
      </c>
      <c r="D236" s="427">
        <v>1</v>
      </c>
      <c r="E236" s="89">
        <v>7</v>
      </c>
      <c r="F236" s="427">
        <v>1</v>
      </c>
    </row>
    <row r="237" spans="2:6">
      <c r="B237" s="427">
        <v>6</v>
      </c>
      <c r="C237" s="427">
        <v>5</v>
      </c>
      <c r="D237" s="427">
        <v>1</v>
      </c>
      <c r="E237" s="89">
        <v>7</v>
      </c>
      <c r="F237" s="427">
        <v>7</v>
      </c>
    </row>
    <row r="238" spans="2:6">
      <c r="B238" s="427">
        <v>5</v>
      </c>
      <c r="C238" s="427">
        <v>7</v>
      </c>
      <c r="D238" s="427">
        <v>1</v>
      </c>
      <c r="E238" s="89">
        <v>6</v>
      </c>
      <c r="F238" s="427">
        <v>7</v>
      </c>
    </row>
    <row r="239" spans="2:6">
      <c r="B239" s="427">
        <v>7</v>
      </c>
      <c r="C239" s="427">
        <v>7</v>
      </c>
      <c r="D239" s="427">
        <v>2</v>
      </c>
      <c r="E239" s="89">
        <v>7</v>
      </c>
      <c r="F239" s="427">
        <v>6</v>
      </c>
    </row>
    <row r="240" spans="2:6">
      <c r="B240" s="427">
        <v>2</v>
      </c>
      <c r="C240" s="427">
        <v>5</v>
      </c>
      <c r="D240" s="427">
        <v>1</v>
      </c>
      <c r="E240" s="89">
        <v>7</v>
      </c>
      <c r="F240" s="441">
        <v>4</v>
      </c>
    </row>
    <row r="241" spans="2:6">
      <c r="B241" s="427">
        <v>7</v>
      </c>
      <c r="C241" s="427">
        <v>7</v>
      </c>
      <c r="D241" s="427">
        <v>1</v>
      </c>
      <c r="E241" s="89">
        <v>2</v>
      </c>
      <c r="F241" s="427">
        <v>7</v>
      </c>
    </row>
    <row r="242" spans="2:6">
      <c r="B242" s="427">
        <v>3</v>
      </c>
      <c r="C242" s="427">
        <v>7</v>
      </c>
      <c r="D242" s="427">
        <v>3</v>
      </c>
      <c r="E242" s="89">
        <v>7</v>
      </c>
      <c r="F242" s="427">
        <v>6</v>
      </c>
    </row>
    <row r="243" spans="2:6">
      <c r="B243" s="427">
        <v>7</v>
      </c>
      <c r="C243" s="431">
        <v>3</v>
      </c>
      <c r="D243" s="431">
        <v>1</v>
      </c>
      <c r="E243" s="89">
        <v>6</v>
      </c>
      <c r="F243" s="431">
        <v>7</v>
      </c>
    </row>
    <row r="244" spans="2:6">
      <c r="B244" s="429">
        <v>6</v>
      </c>
      <c r="C244" s="426">
        <v>6</v>
      </c>
      <c r="D244" s="426">
        <v>6</v>
      </c>
      <c r="E244" s="435">
        <v>5</v>
      </c>
      <c r="F244" s="427">
        <v>1</v>
      </c>
    </row>
    <row r="245" spans="2:6">
      <c r="B245" s="426">
        <v>7</v>
      </c>
      <c r="C245" s="426">
        <v>7</v>
      </c>
      <c r="D245" s="426">
        <v>2</v>
      </c>
      <c r="E245" s="341">
        <v>7</v>
      </c>
      <c r="F245" s="427">
        <v>6</v>
      </c>
    </row>
    <row r="246" spans="2:6">
      <c r="B246" s="426">
        <v>7</v>
      </c>
      <c r="C246" s="426">
        <v>4</v>
      </c>
      <c r="D246" s="426">
        <v>6</v>
      </c>
      <c r="E246" s="341">
        <v>7</v>
      </c>
      <c r="F246" s="427">
        <v>4</v>
      </c>
    </row>
    <row r="247" spans="2:6">
      <c r="B247" s="426">
        <v>2</v>
      </c>
      <c r="C247" s="426">
        <v>7</v>
      </c>
      <c r="D247" s="426">
        <v>1</v>
      </c>
      <c r="E247" s="341">
        <v>7</v>
      </c>
      <c r="F247" s="427">
        <v>4</v>
      </c>
    </row>
    <row r="248" spans="2:6">
      <c r="B248" s="427">
        <v>6</v>
      </c>
      <c r="C248" s="427">
        <v>7</v>
      </c>
      <c r="D248" s="426">
        <v>1</v>
      </c>
      <c r="E248" s="341">
        <v>7</v>
      </c>
      <c r="F248" s="427">
        <v>6</v>
      </c>
    </row>
    <row r="249" spans="2:6">
      <c r="B249" s="427">
        <v>5</v>
      </c>
      <c r="C249" s="427">
        <v>5</v>
      </c>
      <c r="D249" s="427">
        <v>1</v>
      </c>
      <c r="E249" s="341">
        <v>7</v>
      </c>
      <c r="F249" s="427">
        <v>2</v>
      </c>
    </row>
    <row r="250" spans="2:6">
      <c r="B250" s="427">
        <v>3</v>
      </c>
      <c r="C250" s="427">
        <v>6</v>
      </c>
      <c r="D250" s="427">
        <v>1</v>
      </c>
      <c r="E250" s="89">
        <v>7</v>
      </c>
      <c r="F250" s="427">
        <v>7</v>
      </c>
    </row>
    <row r="251" spans="2:6">
      <c r="B251" s="427">
        <v>4</v>
      </c>
      <c r="C251" s="427">
        <v>6</v>
      </c>
      <c r="D251" s="427">
        <v>2</v>
      </c>
      <c r="E251" s="89">
        <v>7</v>
      </c>
      <c r="F251" s="427">
        <v>2</v>
      </c>
    </row>
    <row r="252" spans="2:6">
      <c r="B252" s="427">
        <v>4</v>
      </c>
      <c r="C252" s="427">
        <v>6</v>
      </c>
      <c r="D252" s="427">
        <v>1</v>
      </c>
      <c r="E252" s="89">
        <v>7</v>
      </c>
      <c r="F252" s="427">
        <v>7</v>
      </c>
    </row>
    <row r="253" spans="2:6">
      <c r="B253" s="428">
        <v>3</v>
      </c>
      <c r="C253" s="427">
        <v>6</v>
      </c>
      <c r="D253" s="427">
        <v>2</v>
      </c>
      <c r="E253" s="434">
        <v>7</v>
      </c>
      <c r="F253" s="427">
        <v>3</v>
      </c>
    </row>
    <row r="254" spans="2:6">
      <c r="B254" s="427">
        <v>2</v>
      </c>
      <c r="C254" s="430">
        <v>7</v>
      </c>
      <c r="D254" s="438">
        <v>3</v>
      </c>
      <c r="E254" s="89">
        <v>3</v>
      </c>
      <c r="F254" s="430">
        <v>7</v>
      </c>
    </row>
    <row r="255" spans="2:6">
      <c r="B255" s="427">
        <v>4</v>
      </c>
      <c r="C255" s="427">
        <v>7</v>
      </c>
      <c r="D255" s="427">
        <v>1</v>
      </c>
      <c r="E255" s="89">
        <v>7</v>
      </c>
      <c r="F255" s="427">
        <v>7</v>
      </c>
    </row>
    <row r="256" spans="2:6">
      <c r="B256" s="427">
        <v>7</v>
      </c>
      <c r="C256" s="427">
        <v>7</v>
      </c>
      <c r="D256" s="427">
        <v>5</v>
      </c>
      <c r="E256" s="89">
        <v>7</v>
      </c>
      <c r="F256" s="427">
        <v>5</v>
      </c>
    </row>
    <row r="257" spans="2:6">
      <c r="B257" s="427">
        <v>4</v>
      </c>
      <c r="C257" s="427">
        <v>6</v>
      </c>
      <c r="D257" s="427">
        <v>6</v>
      </c>
      <c r="E257" s="89">
        <v>7</v>
      </c>
      <c r="F257" s="427">
        <v>7</v>
      </c>
    </row>
    <row r="258" spans="2:6">
      <c r="B258" s="427">
        <v>3</v>
      </c>
      <c r="C258" s="427">
        <v>3</v>
      </c>
      <c r="D258" s="427">
        <v>1</v>
      </c>
      <c r="E258" s="89">
        <v>7</v>
      </c>
      <c r="F258" s="427">
        <v>5</v>
      </c>
    </row>
    <row r="259" spans="2:6">
      <c r="B259" s="427">
        <v>5</v>
      </c>
      <c r="C259" s="427">
        <v>3</v>
      </c>
      <c r="D259" s="427">
        <v>2</v>
      </c>
      <c r="E259" s="89">
        <v>7</v>
      </c>
      <c r="F259" s="427">
        <v>4</v>
      </c>
    </row>
    <row r="260" spans="2:6">
      <c r="B260" s="427">
        <v>6</v>
      </c>
      <c r="C260" s="427">
        <v>5</v>
      </c>
      <c r="D260" s="427">
        <v>1</v>
      </c>
      <c r="E260" s="89">
        <v>7</v>
      </c>
      <c r="F260" s="441">
        <v>3</v>
      </c>
    </row>
    <row r="261" spans="2:6">
      <c r="B261" s="427">
        <v>7</v>
      </c>
      <c r="C261" s="427">
        <v>7</v>
      </c>
      <c r="D261" s="427">
        <v>1</v>
      </c>
      <c r="E261" s="89">
        <v>7</v>
      </c>
      <c r="F261" s="427">
        <v>5</v>
      </c>
    </row>
    <row r="262" spans="2:6">
      <c r="B262" s="427">
        <v>7</v>
      </c>
      <c r="C262" s="427">
        <v>7</v>
      </c>
      <c r="D262" s="427">
        <v>7</v>
      </c>
      <c r="E262" s="89">
        <v>7</v>
      </c>
      <c r="F262" s="427">
        <v>5</v>
      </c>
    </row>
    <row r="263" spans="2:6">
      <c r="B263" s="427">
        <v>5</v>
      </c>
      <c r="C263" s="431">
        <v>7</v>
      </c>
      <c r="D263" s="431">
        <v>1</v>
      </c>
      <c r="E263" s="89">
        <v>7</v>
      </c>
      <c r="F263" s="431">
        <v>5</v>
      </c>
    </row>
    <row r="264" spans="2:6">
      <c r="B264" s="429">
        <v>6</v>
      </c>
      <c r="C264" s="426">
        <v>4</v>
      </c>
      <c r="D264" s="426">
        <v>1</v>
      </c>
      <c r="E264" s="435">
        <v>7</v>
      </c>
      <c r="F264" s="427">
        <v>2</v>
      </c>
    </row>
    <row r="265" spans="2:6">
      <c r="B265" s="426">
        <v>7</v>
      </c>
      <c r="C265" s="426">
        <v>4</v>
      </c>
      <c r="D265" s="426">
        <v>3</v>
      </c>
      <c r="E265" s="341">
        <v>7</v>
      </c>
      <c r="F265" s="427">
        <v>7</v>
      </c>
    </row>
    <row r="266" spans="2:6">
      <c r="B266" s="426">
        <v>7</v>
      </c>
      <c r="C266" s="426">
        <v>5</v>
      </c>
      <c r="D266" s="426">
        <v>5</v>
      </c>
      <c r="E266" s="341">
        <v>7</v>
      </c>
      <c r="F266" s="427">
        <v>7</v>
      </c>
    </row>
    <row r="267" spans="2:6">
      <c r="B267" s="426">
        <v>2</v>
      </c>
      <c r="C267" s="426">
        <v>4</v>
      </c>
      <c r="D267" s="426">
        <v>1</v>
      </c>
      <c r="E267" s="341">
        <v>7</v>
      </c>
      <c r="F267" s="427">
        <v>3</v>
      </c>
    </row>
    <row r="268" spans="2:6">
      <c r="B268" s="427">
        <v>4</v>
      </c>
      <c r="C268" s="427">
        <v>7</v>
      </c>
      <c r="D268" s="426">
        <v>1</v>
      </c>
      <c r="E268" s="341">
        <v>6</v>
      </c>
      <c r="F268" s="427">
        <v>6</v>
      </c>
    </row>
    <row r="269" spans="2:6">
      <c r="B269" s="427">
        <v>5</v>
      </c>
      <c r="C269" s="427">
        <v>6</v>
      </c>
      <c r="D269" s="427">
        <v>1</v>
      </c>
      <c r="E269" s="341">
        <v>6</v>
      </c>
      <c r="F269" s="427">
        <v>4</v>
      </c>
    </row>
    <row r="270" spans="2:6">
      <c r="B270" s="427">
        <v>7</v>
      </c>
      <c r="C270" s="427">
        <v>7</v>
      </c>
      <c r="D270" s="427">
        <v>3</v>
      </c>
      <c r="E270" s="89">
        <v>6</v>
      </c>
      <c r="F270" s="427">
        <v>7</v>
      </c>
    </row>
    <row r="271" spans="2:6">
      <c r="B271" s="427">
        <v>1</v>
      </c>
      <c r="C271" s="427">
        <v>6</v>
      </c>
      <c r="D271" s="427">
        <v>2</v>
      </c>
      <c r="E271" s="89">
        <v>7</v>
      </c>
      <c r="F271" s="427">
        <v>7</v>
      </c>
    </row>
    <row r="272" spans="2:6">
      <c r="B272" s="427">
        <v>6</v>
      </c>
      <c r="C272" s="427">
        <v>3</v>
      </c>
      <c r="D272" s="427">
        <v>1</v>
      </c>
      <c r="E272" s="89">
        <v>6</v>
      </c>
      <c r="F272" s="427">
        <v>7</v>
      </c>
    </row>
    <row r="273" spans="2:6">
      <c r="B273" s="428">
        <v>6</v>
      </c>
      <c r="C273" s="427">
        <v>7</v>
      </c>
      <c r="D273" s="427">
        <v>1</v>
      </c>
      <c r="E273" s="434">
        <v>7</v>
      </c>
      <c r="F273" s="427">
        <v>2</v>
      </c>
    </row>
    <row r="274" spans="2:6">
      <c r="B274" s="427">
        <v>6</v>
      </c>
      <c r="C274" s="430">
        <v>7</v>
      </c>
      <c r="D274" s="438">
        <v>6</v>
      </c>
      <c r="E274" s="89">
        <v>5</v>
      </c>
      <c r="F274" s="430">
        <v>4</v>
      </c>
    </row>
    <row r="275" spans="2:6">
      <c r="B275" s="427">
        <v>6</v>
      </c>
      <c r="C275" s="427">
        <v>5</v>
      </c>
      <c r="D275" s="427">
        <v>1</v>
      </c>
      <c r="E275" s="89">
        <v>6</v>
      </c>
      <c r="F275" s="427">
        <v>4</v>
      </c>
    </row>
    <row r="276" spans="2:6">
      <c r="B276" s="427">
        <v>2</v>
      </c>
      <c r="C276" s="427">
        <v>7</v>
      </c>
      <c r="D276" s="427">
        <v>4</v>
      </c>
      <c r="E276" s="89">
        <v>7</v>
      </c>
      <c r="F276" s="427">
        <v>6</v>
      </c>
    </row>
    <row r="277" spans="2:6">
      <c r="B277" s="427">
        <v>6</v>
      </c>
      <c r="C277" s="427">
        <v>6</v>
      </c>
      <c r="D277" s="427">
        <v>4</v>
      </c>
      <c r="E277" s="89">
        <v>7</v>
      </c>
      <c r="F277" s="427">
        <v>7</v>
      </c>
    </row>
    <row r="278" spans="2:6">
      <c r="B278" s="427">
        <v>6</v>
      </c>
      <c r="C278" s="427">
        <v>7</v>
      </c>
      <c r="D278" s="427">
        <v>5</v>
      </c>
      <c r="E278" s="89">
        <v>7</v>
      </c>
      <c r="F278" s="427">
        <v>1</v>
      </c>
    </row>
    <row r="279" spans="2:6">
      <c r="B279" s="427">
        <v>7</v>
      </c>
      <c r="C279" s="427">
        <v>7</v>
      </c>
      <c r="D279" s="427">
        <v>2</v>
      </c>
      <c r="E279" s="89">
        <v>7</v>
      </c>
      <c r="F279" s="427">
        <v>7</v>
      </c>
    </row>
    <row r="280" spans="2:6">
      <c r="B280" s="427">
        <v>3</v>
      </c>
      <c r="C280" s="427">
        <v>7</v>
      </c>
      <c r="D280" s="427">
        <v>1</v>
      </c>
      <c r="E280" s="89">
        <v>7</v>
      </c>
      <c r="F280" s="441">
        <v>6</v>
      </c>
    </row>
    <row r="281" spans="2:6">
      <c r="B281" s="427">
        <v>7</v>
      </c>
      <c r="C281" s="427">
        <v>6</v>
      </c>
      <c r="D281" s="427">
        <v>1</v>
      </c>
      <c r="E281" s="89">
        <v>7</v>
      </c>
      <c r="F281" s="427">
        <v>6</v>
      </c>
    </row>
    <row r="282" spans="2:6">
      <c r="B282" s="427">
        <v>7</v>
      </c>
      <c r="C282" s="427">
        <v>7</v>
      </c>
      <c r="D282" s="427">
        <v>4</v>
      </c>
      <c r="E282" s="89">
        <v>7</v>
      </c>
      <c r="F282" s="427">
        <v>4</v>
      </c>
    </row>
    <row r="283" spans="2:6">
      <c r="B283" s="427">
        <v>3</v>
      </c>
      <c r="C283" s="431">
        <v>6</v>
      </c>
      <c r="D283" s="431">
        <v>1</v>
      </c>
      <c r="E283" s="89">
        <v>7</v>
      </c>
      <c r="F283" s="431">
        <v>1</v>
      </c>
    </row>
    <row r="284" spans="2:6">
      <c r="B284" s="429">
        <v>4</v>
      </c>
      <c r="C284" s="426">
        <v>4</v>
      </c>
      <c r="D284" s="426">
        <v>7</v>
      </c>
      <c r="E284" s="435">
        <v>7</v>
      </c>
      <c r="F284" s="427">
        <v>6</v>
      </c>
    </row>
    <row r="285" spans="2:6">
      <c r="B285" s="426">
        <v>1</v>
      </c>
      <c r="C285" s="426">
        <v>7</v>
      </c>
      <c r="D285" s="426">
        <v>2</v>
      </c>
      <c r="E285" s="341">
        <v>6</v>
      </c>
      <c r="F285" s="427">
        <v>7</v>
      </c>
    </row>
    <row r="286" spans="2:6">
      <c r="B286" s="426">
        <v>5</v>
      </c>
      <c r="C286" s="426">
        <v>5</v>
      </c>
      <c r="D286" s="426">
        <v>2</v>
      </c>
      <c r="E286" s="341">
        <v>7</v>
      </c>
      <c r="F286" s="427">
        <v>7</v>
      </c>
    </row>
    <row r="287" spans="2:6">
      <c r="B287" s="426">
        <v>3</v>
      </c>
      <c r="C287" s="426">
        <v>1</v>
      </c>
      <c r="D287" s="426">
        <v>1</v>
      </c>
      <c r="E287" s="341">
        <v>7</v>
      </c>
      <c r="F287" s="427">
        <v>4</v>
      </c>
    </row>
    <row r="288" spans="2:6">
      <c r="B288" s="427">
        <v>4</v>
      </c>
      <c r="C288" s="427">
        <v>5</v>
      </c>
      <c r="D288" s="426">
        <v>1</v>
      </c>
      <c r="E288" s="341">
        <v>7</v>
      </c>
      <c r="F288" s="427">
        <v>6</v>
      </c>
    </row>
    <row r="289" spans="2:6">
      <c r="B289" s="427">
        <v>4</v>
      </c>
      <c r="C289" s="427">
        <v>7</v>
      </c>
      <c r="D289" s="427">
        <v>1</v>
      </c>
      <c r="E289" s="341">
        <v>7</v>
      </c>
      <c r="F289" s="427">
        <v>1</v>
      </c>
    </row>
    <row r="290" spans="2:6">
      <c r="B290" s="427">
        <v>1</v>
      </c>
      <c r="C290" s="427">
        <v>7</v>
      </c>
      <c r="D290" s="427">
        <v>1</v>
      </c>
      <c r="E290" s="89">
        <v>7</v>
      </c>
      <c r="F290" s="427">
        <v>7</v>
      </c>
    </row>
    <row r="291" spans="2:6">
      <c r="B291" s="427">
        <v>1</v>
      </c>
      <c r="C291" s="427">
        <v>7</v>
      </c>
      <c r="D291" s="427">
        <v>2</v>
      </c>
      <c r="E291" s="89">
        <v>7</v>
      </c>
      <c r="F291" s="427">
        <v>6</v>
      </c>
    </row>
    <row r="292" spans="2:6">
      <c r="B292" s="427">
        <v>6</v>
      </c>
      <c r="C292" s="427">
        <v>5</v>
      </c>
      <c r="D292" s="427">
        <v>1</v>
      </c>
      <c r="E292" s="89">
        <v>6</v>
      </c>
      <c r="F292" s="427">
        <v>6</v>
      </c>
    </row>
    <row r="293" spans="2:6">
      <c r="B293" s="427">
        <v>3</v>
      </c>
      <c r="C293" s="427">
        <v>2</v>
      </c>
      <c r="D293" s="427">
        <v>1</v>
      </c>
      <c r="E293" s="434">
        <v>7</v>
      </c>
      <c r="F293" s="427">
        <v>3</v>
      </c>
    </row>
    <row r="294" spans="2:6">
      <c r="B294" s="430">
        <v>6</v>
      </c>
      <c r="C294" s="430">
        <v>3</v>
      </c>
      <c r="D294" s="438">
        <v>4</v>
      </c>
      <c r="E294" s="89">
        <v>6</v>
      </c>
      <c r="F294" s="430">
        <v>4</v>
      </c>
    </row>
    <row r="295" spans="2:6">
      <c r="B295" s="427">
        <v>6</v>
      </c>
      <c r="C295" s="427">
        <v>7</v>
      </c>
      <c r="D295" s="427">
        <v>1</v>
      </c>
      <c r="E295" s="89">
        <v>6</v>
      </c>
      <c r="F295" s="427">
        <v>1</v>
      </c>
    </row>
    <row r="296" spans="2:6">
      <c r="B296" s="427">
        <v>4</v>
      </c>
      <c r="C296" s="427">
        <v>3</v>
      </c>
      <c r="D296" s="427">
        <v>2</v>
      </c>
      <c r="E296" s="89">
        <v>7</v>
      </c>
      <c r="F296" s="427">
        <v>6</v>
      </c>
    </row>
    <row r="297" spans="2:6">
      <c r="B297" s="427">
        <v>4</v>
      </c>
      <c r="C297" s="427">
        <v>6</v>
      </c>
      <c r="D297" s="427">
        <v>1</v>
      </c>
      <c r="E297" s="89">
        <v>7</v>
      </c>
      <c r="F297" s="427">
        <v>7</v>
      </c>
    </row>
    <row r="298" spans="2:6">
      <c r="B298" s="427">
        <v>6</v>
      </c>
      <c r="C298" s="427">
        <v>5</v>
      </c>
      <c r="D298" s="427">
        <v>1</v>
      </c>
      <c r="E298" s="89">
        <v>7</v>
      </c>
      <c r="F298" s="427">
        <v>4</v>
      </c>
    </row>
    <row r="299" spans="2:6">
      <c r="B299" s="427">
        <v>5</v>
      </c>
      <c r="C299" s="427">
        <v>5</v>
      </c>
      <c r="D299" s="427">
        <v>2</v>
      </c>
      <c r="E299" s="89">
        <v>7</v>
      </c>
      <c r="F299" s="427">
        <v>2</v>
      </c>
    </row>
    <row r="300" spans="2:6">
      <c r="B300" s="427">
        <v>1</v>
      </c>
      <c r="C300" s="427">
        <v>7</v>
      </c>
      <c r="D300" s="427">
        <v>1</v>
      </c>
      <c r="E300" s="89">
        <v>7</v>
      </c>
      <c r="F300" s="441">
        <v>2</v>
      </c>
    </row>
    <row r="301" spans="2:6">
      <c r="B301" s="427">
        <v>7</v>
      </c>
      <c r="C301" s="427">
        <v>7</v>
      </c>
      <c r="D301" s="427">
        <v>1</v>
      </c>
      <c r="E301" s="89">
        <v>7</v>
      </c>
      <c r="F301" s="427">
        <v>6</v>
      </c>
    </row>
    <row r="302" spans="2:6">
      <c r="B302" s="427">
        <v>7</v>
      </c>
      <c r="C302" s="427">
        <v>7</v>
      </c>
      <c r="D302" s="427">
        <v>4</v>
      </c>
      <c r="E302" s="89">
        <v>7</v>
      </c>
      <c r="F302" s="427">
        <v>7</v>
      </c>
    </row>
    <row r="303" spans="2:6">
      <c r="B303" s="427">
        <v>7</v>
      </c>
      <c r="C303" s="431">
        <v>3</v>
      </c>
      <c r="D303" s="431">
        <v>1</v>
      </c>
      <c r="E303" s="89">
        <v>7</v>
      </c>
      <c r="F303" s="431">
        <v>4</v>
      </c>
    </row>
    <row r="304" spans="2:6">
      <c r="B304" s="429">
        <v>5</v>
      </c>
      <c r="C304" s="426">
        <v>4</v>
      </c>
      <c r="D304" s="426">
        <v>5</v>
      </c>
      <c r="E304" s="435">
        <v>5</v>
      </c>
      <c r="F304" s="427">
        <v>5</v>
      </c>
    </row>
    <row r="305" spans="2:6">
      <c r="B305" s="426">
        <v>7</v>
      </c>
      <c r="C305" s="426">
        <v>7</v>
      </c>
      <c r="D305" s="426">
        <v>2</v>
      </c>
      <c r="E305" s="341">
        <v>7</v>
      </c>
      <c r="F305" s="427">
        <v>5</v>
      </c>
    </row>
    <row r="306" spans="2:6">
      <c r="B306" s="426">
        <v>6</v>
      </c>
      <c r="C306" s="426">
        <v>5</v>
      </c>
      <c r="D306" s="426">
        <v>4</v>
      </c>
      <c r="E306" s="341">
        <v>7</v>
      </c>
      <c r="F306" s="427">
        <v>7</v>
      </c>
    </row>
    <row r="307" spans="2:6">
      <c r="B307" s="426">
        <v>5</v>
      </c>
      <c r="C307" s="426">
        <v>7</v>
      </c>
      <c r="D307" s="426">
        <v>1</v>
      </c>
      <c r="E307" s="341">
        <v>7</v>
      </c>
      <c r="F307" s="427">
        <v>7</v>
      </c>
    </row>
    <row r="308" spans="2:6">
      <c r="B308" s="427">
        <v>4</v>
      </c>
      <c r="C308" s="427">
        <v>7</v>
      </c>
      <c r="D308" s="426">
        <v>1</v>
      </c>
      <c r="E308" s="341">
        <v>6</v>
      </c>
      <c r="F308" s="427">
        <v>6</v>
      </c>
    </row>
    <row r="309" spans="2:6">
      <c r="B309" s="427">
        <v>6</v>
      </c>
      <c r="C309" s="427">
        <v>6</v>
      </c>
      <c r="D309" s="427">
        <v>1</v>
      </c>
      <c r="E309" s="341">
        <v>6</v>
      </c>
      <c r="F309" s="427">
        <v>6</v>
      </c>
    </row>
    <row r="310" spans="2:6">
      <c r="B310" s="427">
        <v>7</v>
      </c>
      <c r="C310" s="427">
        <v>6</v>
      </c>
      <c r="D310" s="427">
        <v>1</v>
      </c>
      <c r="E310" s="89">
        <v>7</v>
      </c>
      <c r="F310" s="427">
        <v>7</v>
      </c>
    </row>
    <row r="311" spans="2:6">
      <c r="B311" s="427">
        <v>7</v>
      </c>
      <c r="C311" s="427">
        <v>7</v>
      </c>
      <c r="D311" s="427">
        <v>1</v>
      </c>
      <c r="E311" s="89">
        <v>7</v>
      </c>
      <c r="F311" s="427">
        <v>4</v>
      </c>
    </row>
    <row r="312" spans="2:6">
      <c r="B312" s="427">
        <v>6</v>
      </c>
      <c r="C312" s="427">
        <v>6</v>
      </c>
      <c r="D312" s="427">
        <v>1</v>
      </c>
      <c r="E312" s="89">
        <v>7</v>
      </c>
      <c r="F312" s="427">
        <v>6</v>
      </c>
    </row>
    <row r="313" spans="2:6">
      <c r="B313" s="427">
        <v>6</v>
      </c>
      <c r="C313" s="427">
        <v>1</v>
      </c>
      <c r="D313" s="427">
        <v>1</v>
      </c>
      <c r="E313" s="434">
        <v>7</v>
      </c>
      <c r="F313" s="427">
        <v>7</v>
      </c>
    </row>
    <row r="314" spans="2:6">
      <c r="B314" s="430">
        <v>5</v>
      </c>
      <c r="C314" s="430">
        <v>7</v>
      </c>
      <c r="D314" s="438">
        <v>2</v>
      </c>
      <c r="E314" s="89">
        <v>4</v>
      </c>
      <c r="F314" s="430">
        <v>2</v>
      </c>
    </row>
    <row r="315" spans="2:6">
      <c r="B315" s="427">
        <v>1</v>
      </c>
      <c r="C315" s="427">
        <v>7</v>
      </c>
      <c r="D315" s="427">
        <v>1</v>
      </c>
      <c r="E315" s="89">
        <v>6</v>
      </c>
      <c r="F315" s="427">
        <v>7</v>
      </c>
    </row>
    <row r="316" spans="2:6">
      <c r="B316" s="427">
        <v>4</v>
      </c>
      <c r="C316" s="427">
        <v>3</v>
      </c>
      <c r="D316" s="427">
        <v>2</v>
      </c>
      <c r="E316" s="89">
        <v>7</v>
      </c>
      <c r="F316" s="427">
        <v>7</v>
      </c>
    </row>
    <row r="317" spans="2:6">
      <c r="B317" s="427">
        <v>7</v>
      </c>
      <c r="C317" s="427">
        <v>3</v>
      </c>
      <c r="D317" s="427">
        <v>2</v>
      </c>
      <c r="E317" s="89">
        <v>7</v>
      </c>
      <c r="F317" s="427">
        <v>6</v>
      </c>
    </row>
    <row r="318" spans="2:6">
      <c r="B318" s="427">
        <v>6</v>
      </c>
      <c r="C318" s="427">
        <v>6</v>
      </c>
      <c r="D318" s="427">
        <v>1</v>
      </c>
      <c r="E318" s="89">
        <v>7</v>
      </c>
      <c r="F318" s="427">
        <v>3</v>
      </c>
    </row>
    <row r="319" spans="2:6">
      <c r="B319" s="427">
        <v>6</v>
      </c>
      <c r="C319" s="427">
        <v>6</v>
      </c>
      <c r="D319" s="427">
        <v>2</v>
      </c>
      <c r="E319" s="89">
        <v>7</v>
      </c>
      <c r="F319" s="427">
        <v>1</v>
      </c>
    </row>
    <row r="320" spans="2:6">
      <c r="B320" s="427">
        <v>1</v>
      </c>
      <c r="C320" s="427">
        <v>6</v>
      </c>
      <c r="D320" s="427">
        <v>1</v>
      </c>
      <c r="E320" s="89">
        <v>7</v>
      </c>
      <c r="F320" s="441">
        <v>4</v>
      </c>
    </row>
    <row r="321" spans="2:6">
      <c r="B321" s="427">
        <v>7</v>
      </c>
      <c r="C321" s="427">
        <v>7</v>
      </c>
      <c r="D321" s="427">
        <v>1</v>
      </c>
      <c r="E321" s="89">
        <v>7</v>
      </c>
      <c r="F321" s="427">
        <v>7</v>
      </c>
    </row>
    <row r="322" spans="2:6">
      <c r="B322" s="427">
        <v>7</v>
      </c>
      <c r="C322" s="427">
        <v>6</v>
      </c>
      <c r="D322" s="427">
        <v>4</v>
      </c>
      <c r="E322" s="89">
        <v>7</v>
      </c>
      <c r="F322" s="427">
        <v>5</v>
      </c>
    </row>
    <row r="323" spans="2:6">
      <c r="B323" s="427">
        <v>6</v>
      </c>
      <c r="C323" s="431">
        <v>7</v>
      </c>
      <c r="D323" s="431">
        <v>1</v>
      </c>
      <c r="E323" s="89">
        <v>7</v>
      </c>
      <c r="F323" s="431">
        <v>3</v>
      </c>
    </row>
    <row r="324" spans="2:6">
      <c r="B324" s="429">
        <v>6</v>
      </c>
      <c r="C324" s="426">
        <v>5</v>
      </c>
      <c r="D324" s="426">
        <v>3</v>
      </c>
      <c r="E324" s="435">
        <v>7</v>
      </c>
      <c r="F324" s="427">
        <v>5</v>
      </c>
    </row>
    <row r="325" spans="2:6">
      <c r="B325" s="426">
        <v>7</v>
      </c>
      <c r="C325" s="426">
        <v>6</v>
      </c>
      <c r="D325" s="426">
        <v>4</v>
      </c>
      <c r="E325" s="341">
        <v>6</v>
      </c>
      <c r="F325" s="427">
        <v>7</v>
      </c>
    </row>
    <row r="326" spans="2:6">
      <c r="B326" s="426">
        <v>5</v>
      </c>
      <c r="C326" s="426">
        <v>2</v>
      </c>
      <c r="D326" s="426">
        <v>7</v>
      </c>
      <c r="E326" s="341">
        <v>7</v>
      </c>
      <c r="F326" s="427">
        <v>7</v>
      </c>
    </row>
    <row r="327" spans="2:6">
      <c r="B327" s="426">
        <v>5</v>
      </c>
      <c r="C327" s="426">
        <v>7</v>
      </c>
      <c r="D327" s="426">
        <v>1</v>
      </c>
      <c r="E327" s="341">
        <v>7</v>
      </c>
      <c r="F327" s="427">
        <v>6</v>
      </c>
    </row>
    <row r="328" spans="2:6">
      <c r="B328" s="427">
        <v>6</v>
      </c>
      <c r="C328" s="427">
        <v>7</v>
      </c>
      <c r="D328" s="426">
        <v>1</v>
      </c>
      <c r="E328" s="341">
        <v>7</v>
      </c>
      <c r="F328" s="427">
        <v>6</v>
      </c>
    </row>
    <row r="329" spans="2:6">
      <c r="B329" s="427">
        <v>7</v>
      </c>
      <c r="C329" s="427">
        <v>7</v>
      </c>
      <c r="D329" s="427">
        <v>1</v>
      </c>
      <c r="E329" s="341">
        <v>7</v>
      </c>
      <c r="F329" s="427">
        <v>7</v>
      </c>
    </row>
    <row r="330" spans="2:6">
      <c r="B330" s="427">
        <v>1</v>
      </c>
      <c r="C330" s="427">
        <v>7</v>
      </c>
      <c r="D330" s="427">
        <v>3</v>
      </c>
      <c r="E330" s="89">
        <v>7</v>
      </c>
      <c r="F330" s="427">
        <v>4</v>
      </c>
    </row>
    <row r="331" spans="2:6">
      <c r="B331" s="427">
        <v>6</v>
      </c>
      <c r="C331" s="427">
        <v>7</v>
      </c>
      <c r="D331" s="427">
        <v>2</v>
      </c>
      <c r="E331" s="89">
        <v>7</v>
      </c>
      <c r="F331" s="427">
        <v>2</v>
      </c>
    </row>
    <row r="332" spans="2:6">
      <c r="B332" s="427">
        <v>6</v>
      </c>
      <c r="C332" s="427">
        <v>4</v>
      </c>
      <c r="D332" s="427">
        <v>1</v>
      </c>
      <c r="E332" s="89">
        <v>7</v>
      </c>
      <c r="F332" s="427">
        <v>3</v>
      </c>
    </row>
    <row r="333" spans="2:6">
      <c r="B333" s="427">
        <v>2</v>
      </c>
      <c r="C333" s="427">
        <v>2</v>
      </c>
      <c r="D333" s="427">
        <v>1</v>
      </c>
      <c r="E333" s="434">
        <v>7</v>
      </c>
      <c r="F333" s="427">
        <v>1</v>
      </c>
    </row>
    <row r="334" spans="2:6">
      <c r="B334" s="430">
        <v>3</v>
      </c>
      <c r="C334" s="430">
        <v>6</v>
      </c>
      <c r="D334" s="438">
        <v>5</v>
      </c>
      <c r="E334" s="89">
        <v>5</v>
      </c>
      <c r="F334" s="430">
        <v>3</v>
      </c>
    </row>
    <row r="335" spans="2:6">
      <c r="B335" s="427">
        <v>7</v>
      </c>
      <c r="C335" s="427">
        <v>7</v>
      </c>
      <c r="D335" s="427">
        <v>2</v>
      </c>
      <c r="E335" s="89">
        <v>5</v>
      </c>
      <c r="F335" s="427">
        <v>7</v>
      </c>
    </row>
    <row r="336" spans="2:6">
      <c r="B336" s="427">
        <v>5</v>
      </c>
      <c r="C336" s="427">
        <v>7</v>
      </c>
      <c r="D336" s="427">
        <v>2</v>
      </c>
      <c r="E336" s="89">
        <v>7</v>
      </c>
      <c r="F336" s="427">
        <v>7</v>
      </c>
    </row>
    <row r="337" spans="2:6">
      <c r="B337" s="427">
        <v>6</v>
      </c>
      <c r="C337" s="427">
        <v>3</v>
      </c>
      <c r="D337" s="427">
        <v>5</v>
      </c>
      <c r="E337" s="89">
        <v>7</v>
      </c>
      <c r="F337" s="427">
        <v>7</v>
      </c>
    </row>
    <row r="338" spans="2:6">
      <c r="B338" s="427">
        <v>6</v>
      </c>
      <c r="C338" s="427">
        <v>7</v>
      </c>
      <c r="D338" s="427">
        <v>6</v>
      </c>
      <c r="E338" s="89">
        <v>7</v>
      </c>
      <c r="F338" s="427">
        <v>6</v>
      </c>
    </row>
    <row r="339" spans="2:6">
      <c r="B339" s="427">
        <v>7</v>
      </c>
      <c r="C339" s="427">
        <v>6</v>
      </c>
      <c r="D339" s="427">
        <v>2</v>
      </c>
      <c r="E339" s="89">
        <v>5</v>
      </c>
      <c r="F339" s="427">
        <v>7</v>
      </c>
    </row>
    <row r="340" spans="2:6">
      <c r="B340" s="427">
        <v>1</v>
      </c>
      <c r="C340" s="427">
        <v>6</v>
      </c>
      <c r="D340" s="427">
        <v>1</v>
      </c>
      <c r="E340" s="89">
        <v>7</v>
      </c>
      <c r="F340" s="441">
        <v>2</v>
      </c>
    </row>
    <row r="341" spans="2:6">
      <c r="B341" s="427">
        <v>7</v>
      </c>
      <c r="C341" s="427">
        <v>7</v>
      </c>
      <c r="D341" s="427">
        <v>1</v>
      </c>
      <c r="E341" s="89">
        <v>6</v>
      </c>
      <c r="F341" s="427">
        <v>6</v>
      </c>
    </row>
    <row r="342" spans="2:6">
      <c r="B342" s="427">
        <v>3</v>
      </c>
      <c r="C342" s="427">
        <v>6</v>
      </c>
      <c r="D342" s="427">
        <v>4</v>
      </c>
      <c r="E342" s="89">
        <v>7</v>
      </c>
      <c r="F342" s="427">
        <v>6</v>
      </c>
    </row>
    <row r="343" spans="2:6">
      <c r="B343" s="427">
        <v>7</v>
      </c>
      <c r="C343" s="431">
        <v>5</v>
      </c>
      <c r="D343" s="431">
        <v>1</v>
      </c>
      <c r="E343" s="89">
        <v>7</v>
      </c>
      <c r="F343" s="431">
        <v>5</v>
      </c>
    </row>
    <row r="344" spans="2:6">
      <c r="B344" s="429">
        <v>4</v>
      </c>
      <c r="C344" s="426">
        <v>6</v>
      </c>
      <c r="D344" s="426">
        <v>1</v>
      </c>
      <c r="E344" s="435">
        <v>7</v>
      </c>
      <c r="F344" s="427">
        <v>4</v>
      </c>
    </row>
    <row r="345" spans="2:6">
      <c r="B345" s="426">
        <v>1</v>
      </c>
      <c r="C345" s="426">
        <v>7</v>
      </c>
      <c r="D345" s="426">
        <v>1</v>
      </c>
      <c r="E345" s="341">
        <v>4</v>
      </c>
      <c r="F345" s="427">
        <v>3</v>
      </c>
    </row>
    <row r="346" spans="2:6">
      <c r="B346" s="426">
        <v>7</v>
      </c>
      <c r="C346" s="426">
        <v>6</v>
      </c>
      <c r="D346" s="426">
        <v>4</v>
      </c>
      <c r="E346" s="341">
        <v>7</v>
      </c>
      <c r="F346" s="427">
        <v>6</v>
      </c>
    </row>
    <row r="347" spans="2:6">
      <c r="B347" s="426">
        <v>4</v>
      </c>
      <c r="C347" s="426">
        <v>3</v>
      </c>
      <c r="D347" s="426">
        <v>1</v>
      </c>
      <c r="E347" s="341">
        <v>7</v>
      </c>
      <c r="F347" s="427">
        <v>7</v>
      </c>
    </row>
    <row r="348" spans="2:6">
      <c r="B348" s="427">
        <v>5</v>
      </c>
      <c r="C348" s="427">
        <v>7</v>
      </c>
      <c r="D348" s="426">
        <v>1</v>
      </c>
      <c r="E348" s="341">
        <v>7</v>
      </c>
      <c r="F348" s="427">
        <v>6</v>
      </c>
    </row>
    <row r="349" spans="2:6">
      <c r="B349" s="427">
        <v>7</v>
      </c>
      <c r="C349" s="427">
        <v>7</v>
      </c>
      <c r="D349" s="427">
        <v>1</v>
      </c>
      <c r="E349" s="341">
        <v>4</v>
      </c>
      <c r="F349" s="427">
        <v>7</v>
      </c>
    </row>
    <row r="350" spans="2:6">
      <c r="B350" s="427">
        <v>2</v>
      </c>
      <c r="C350" s="427">
        <v>7</v>
      </c>
      <c r="D350" s="427">
        <v>1</v>
      </c>
      <c r="E350" s="89">
        <v>7</v>
      </c>
      <c r="F350" s="427">
        <v>7</v>
      </c>
    </row>
    <row r="351" spans="2:6">
      <c r="B351" s="427">
        <v>7</v>
      </c>
      <c r="C351" s="427">
        <v>7</v>
      </c>
      <c r="D351" s="427">
        <v>1</v>
      </c>
      <c r="E351" s="89">
        <v>7</v>
      </c>
      <c r="F351" s="427">
        <v>7</v>
      </c>
    </row>
    <row r="352" spans="2:6">
      <c r="B352" s="427">
        <v>6</v>
      </c>
      <c r="C352" s="427">
        <v>5</v>
      </c>
      <c r="D352" s="427">
        <v>1</v>
      </c>
      <c r="E352" s="89">
        <v>7</v>
      </c>
      <c r="F352" s="427">
        <v>4</v>
      </c>
    </row>
    <row r="353" spans="2:6">
      <c r="B353" s="428">
        <v>7</v>
      </c>
      <c r="C353" s="427">
        <v>6</v>
      </c>
      <c r="D353" s="427">
        <v>2</v>
      </c>
      <c r="E353" s="434">
        <v>7</v>
      </c>
      <c r="F353" s="427">
        <v>7</v>
      </c>
    </row>
    <row r="354" spans="2:6">
      <c r="B354" s="427">
        <v>6</v>
      </c>
      <c r="C354" s="430">
        <v>7</v>
      </c>
      <c r="D354" s="438">
        <v>1</v>
      </c>
      <c r="E354" s="89">
        <v>7</v>
      </c>
      <c r="F354" s="430">
        <v>5</v>
      </c>
    </row>
    <row r="355" spans="2:6">
      <c r="B355" s="427">
        <v>7</v>
      </c>
      <c r="C355" s="427">
        <v>7</v>
      </c>
      <c r="D355" s="427">
        <v>1</v>
      </c>
      <c r="E355" s="89">
        <v>7</v>
      </c>
      <c r="F355" s="427">
        <v>2</v>
      </c>
    </row>
    <row r="356" spans="2:6">
      <c r="B356" s="427">
        <v>2</v>
      </c>
      <c r="C356" s="427">
        <v>7</v>
      </c>
      <c r="D356" s="427">
        <v>3</v>
      </c>
      <c r="E356" s="89">
        <v>5</v>
      </c>
      <c r="F356" s="427">
        <v>7</v>
      </c>
    </row>
    <row r="357" spans="2:6">
      <c r="B357" s="427">
        <v>5</v>
      </c>
      <c r="C357" s="427">
        <v>3</v>
      </c>
      <c r="D357" s="427">
        <v>6</v>
      </c>
      <c r="E357" s="89">
        <v>7</v>
      </c>
      <c r="F357" s="427">
        <v>7</v>
      </c>
    </row>
    <row r="358" spans="2:6">
      <c r="B358" s="427">
        <v>5</v>
      </c>
      <c r="C358" s="427">
        <v>7</v>
      </c>
      <c r="D358" s="427">
        <v>1</v>
      </c>
      <c r="E358" s="89">
        <v>7</v>
      </c>
      <c r="F358" s="427">
        <v>5</v>
      </c>
    </row>
    <row r="359" spans="2:6">
      <c r="B359" s="427">
        <v>4</v>
      </c>
      <c r="C359" s="427">
        <v>5</v>
      </c>
      <c r="D359" s="427">
        <v>2</v>
      </c>
      <c r="E359" s="89">
        <v>7</v>
      </c>
      <c r="F359" s="427">
        <v>7</v>
      </c>
    </row>
    <row r="360" spans="2:6">
      <c r="B360" s="427">
        <v>3</v>
      </c>
      <c r="C360" s="427">
        <v>7</v>
      </c>
      <c r="D360" s="427">
        <v>1</v>
      </c>
      <c r="E360" s="89">
        <v>7</v>
      </c>
      <c r="F360" s="441">
        <v>5</v>
      </c>
    </row>
    <row r="361" spans="2:6">
      <c r="B361" s="427">
        <v>5</v>
      </c>
      <c r="C361" s="427">
        <v>7</v>
      </c>
      <c r="D361" s="427">
        <v>1</v>
      </c>
      <c r="E361" s="89">
        <v>6</v>
      </c>
      <c r="F361" s="427">
        <v>5</v>
      </c>
    </row>
    <row r="362" spans="2:6">
      <c r="B362" s="427">
        <v>7</v>
      </c>
      <c r="C362" s="427">
        <v>7</v>
      </c>
      <c r="D362" s="427">
        <v>1</v>
      </c>
      <c r="E362" s="89">
        <v>7</v>
      </c>
      <c r="F362" s="427">
        <v>5</v>
      </c>
    </row>
    <row r="363" spans="2:6">
      <c r="B363" s="427">
        <v>4</v>
      </c>
      <c r="C363" s="431">
        <v>7</v>
      </c>
      <c r="D363" s="431">
        <v>1</v>
      </c>
      <c r="E363" s="89">
        <v>7</v>
      </c>
      <c r="F363" s="431">
        <v>5</v>
      </c>
    </row>
    <row r="364" spans="2:6">
      <c r="B364" s="429">
        <v>2</v>
      </c>
      <c r="C364" s="426">
        <v>7</v>
      </c>
      <c r="D364" s="426">
        <v>4</v>
      </c>
      <c r="E364" s="435">
        <v>7</v>
      </c>
      <c r="F364" s="427">
        <v>5</v>
      </c>
    </row>
    <row r="365" spans="2:6">
      <c r="B365" s="426">
        <v>7</v>
      </c>
      <c r="C365" s="426">
        <v>4</v>
      </c>
      <c r="D365" s="426">
        <v>1</v>
      </c>
      <c r="E365" s="341">
        <v>6</v>
      </c>
      <c r="F365" s="427">
        <v>7</v>
      </c>
    </row>
    <row r="366" spans="2:6">
      <c r="B366" s="426">
        <v>7</v>
      </c>
      <c r="C366" s="426">
        <v>6</v>
      </c>
      <c r="D366" s="426">
        <v>4</v>
      </c>
      <c r="E366" s="341">
        <v>7</v>
      </c>
      <c r="F366" s="427">
        <v>6</v>
      </c>
    </row>
    <row r="367" spans="2:6">
      <c r="B367" s="426">
        <v>6</v>
      </c>
      <c r="C367" s="426">
        <v>7</v>
      </c>
      <c r="D367" s="426">
        <v>1</v>
      </c>
      <c r="E367" s="341">
        <v>7</v>
      </c>
      <c r="F367" s="427">
        <v>3</v>
      </c>
    </row>
    <row r="368" spans="2:6">
      <c r="B368" s="427">
        <v>5</v>
      </c>
      <c r="C368" s="427">
        <v>6</v>
      </c>
      <c r="D368" s="426">
        <v>1</v>
      </c>
      <c r="E368" s="341">
        <v>7</v>
      </c>
      <c r="F368" s="427">
        <v>6</v>
      </c>
    </row>
    <row r="369" spans="2:6">
      <c r="B369" s="427">
        <v>2</v>
      </c>
      <c r="C369" s="427">
        <v>6</v>
      </c>
      <c r="D369" s="427">
        <v>1</v>
      </c>
      <c r="E369" s="341">
        <v>6</v>
      </c>
      <c r="F369" s="427">
        <v>6</v>
      </c>
    </row>
    <row r="370" spans="2:6">
      <c r="B370" s="427">
        <v>7</v>
      </c>
      <c r="C370" s="427">
        <v>6</v>
      </c>
      <c r="D370" s="427">
        <v>1</v>
      </c>
      <c r="E370" s="89">
        <v>7</v>
      </c>
      <c r="F370" s="427">
        <v>7</v>
      </c>
    </row>
    <row r="371" spans="2:6">
      <c r="B371" s="427">
        <v>7</v>
      </c>
      <c r="C371" s="427">
        <v>7</v>
      </c>
      <c r="D371" s="427">
        <v>4</v>
      </c>
      <c r="E371" s="89">
        <v>7</v>
      </c>
      <c r="F371" s="427">
        <v>6</v>
      </c>
    </row>
    <row r="372" spans="2:6">
      <c r="B372" s="427">
        <v>6</v>
      </c>
      <c r="C372" s="427">
        <v>7</v>
      </c>
      <c r="D372" s="427">
        <v>1</v>
      </c>
      <c r="E372" s="89">
        <v>5</v>
      </c>
      <c r="F372" s="427">
        <v>7</v>
      </c>
    </row>
    <row r="373" spans="2:6">
      <c r="B373" s="428">
        <v>6</v>
      </c>
      <c r="C373" s="427">
        <v>1</v>
      </c>
      <c r="D373" s="427">
        <v>2</v>
      </c>
      <c r="E373" s="434">
        <v>7</v>
      </c>
      <c r="F373" s="427">
        <v>2</v>
      </c>
    </row>
    <row r="374" spans="2:6">
      <c r="B374" s="427">
        <v>2</v>
      </c>
      <c r="C374" s="430">
        <v>5</v>
      </c>
      <c r="D374" s="438">
        <v>1</v>
      </c>
      <c r="E374" s="89">
        <v>6</v>
      </c>
      <c r="F374" s="430">
        <v>5</v>
      </c>
    </row>
    <row r="375" spans="2:6">
      <c r="B375" s="427">
        <v>6</v>
      </c>
      <c r="C375" s="427">
        <v>7</v>
      </c>
      <c r="D375" s="427">
        <v>1</v>
      </c>
      <c r="E375" s="89">
        <v>7</v>
      </c>
      <c r="F375" s="427">
        <v>4</v>
      </c>
    </row>
    <row r="376" spans="2:6">
      <c r="B376" s="427">
        <v>1</v>
      </c>
      <c r="C376" s="427">
        <v>7</v>
      </c>
      <c r="D376" s="427">
        <v>2</v>
      </c>
      <c r="E376" s="89">
        <v>5</v>
      </c>
      <c r="F376" s="427">
        <v>7</v>
      </c>
    </row>
    <row r="377" spans="2:6">
      <c r="B377" s="427">
        <v>6</v>
      </c>
      <c r="C377" s="427">
        <v>6</v>
      </c>
      <c r="D377" s="427">
        <v>1</v>
      </c>
      <c r="E377" s="89">
        <v>7</v>
      </c>
      <c r="F377" s="427">
        <v>7</v>
      </c>
    </row>
    <row r="378" spans="2:6">
      <c r="B378" s="427">
        <v>6</v>
      </c>
      <c r="C378" s="427">
        <v>6</v>
      </c>
      <c r="D378" s="427">
        <v>1</v>
      </c>
      <c r="E378" s="89">
        <v>7</v>
      </c>
      <c r="F378" s="427">
        <v>3</v>
      </c>
    </row>
    <row r="379" spans="2:6">
      <c r="B379" s="427">
        <v>4</v>
      </c>
      <c r="C379" s="427">
        <v>5</v>
      </c>
      <c r="D379" s="427">
        <v>2</v>
      </c>
      <c r="E379" s="89">
        <v>7</v>
      </c>
      <c r="F379" s="427">
        <v>7</v>
      </c>
    </row>
    <row r="380" spans="2:6">
      <c r="B380" s="427">
        <v>2</v>
      </c>
      <c r="C380" s="427">
        <v>3</v>
      </c>
      <c r="D380" s="427">
        <v>1</v>
      </c>
      <c r="E380" s="89">
        <v>7</v>
      </c>
      <c r="F380" s="441">
        <v>3</v>
      </c>
    </row>
    <row r="381" spans="2:6">
      <c r="B381" s="427">
        <v>7</v>
      </c>
      <c r="C381" s="427">
        <v>7</v>
      </c>
      <c r="D381" s="427">
        <v>1</v>
      </c>
      <c r="E381" s="89">
        <v>7</v>
      </c>
      <c r="F381" s="427">
        <v>6</v>
      </c>
    </row>
    <row r="382" spans="2:6">
      <c r="B382" s="427">
        <v>6</v>
      </c>
      <c r="C382" s="427">
        <v>7</v>
      </c>
      <c r="D382" s="427">
        <v>1</v>
      </c>
      <c r="E382" s="89">
        <v>7</v>
      </c>
      <c r="F382" s="427">
        <v>6</v>
      </c>
    </row>
    <row r="383" spans="2:6">
      <c r="B383" s="427">
        <v>7</v>
      </c>
      <c r="C383" s="427">
        <v>7</v>
      </c>
      <c r="D383" s="431">
        <v>1</v>
      </c>
      <c r="E383" s="89">
        <v>6</v>
      </c>
      <c r="F383" s="427">
        <v>4</v>
      </c>
    </row>
    <row r="384" spans="2:6">
      <c r="B384" s="429">
        <v>7</v>
      </c>
      <c r="C384" s="429">
        <v>6</v>
      </c>
      <c r="D384" s="426">
        <v>2</v>
      </c>
      <c r="E384" s="435">
        <v>7</v>
      </c>
      <c r="F384" s="442">
        <v>6</v>
      </c>
    </row>
    <row r="385" spans="2:6">
      <c r="B385" s="426">
        <v>7</v>
      </c>
      <c r="C385" s="426">
        <v>2</v>
      </c>
      <c r="D385" s="426">
        <v>2</v>
      </c>
      <c r="E385" s="341">
        <v>6</v>
      </c>
      <c r="F385" s="427">
        <v>7</v>
      </c>
    </row>
    <row r="386" spans="2:6">
      <c r="B386" s="426">
        <v>6</v>
      </c>
      <c r="C386" s="426">
        <v>1</v>
      </c>
      <c r="D386" s="426">
        <v>3</v>
      </c>
      <c r="E386" s="341">
        <v>7</v>
      </c>
      <c r="F386" s="427">
        <v>5</v>
      </c>
    </row>
    <row r="387" spans="2:6">
      <c r="B387" s="426">
        <v>6</v>
      </c>
      <c r="C387" s="426">
        <v>1</v>
      </c>
      <c r="D387" s="426">
        <v>1</v>
      </c>
      <c r="E387" s="341">
        <v>7</v>
      </c>
      <c r="F387" s="427">
        <v>7</v>
      </c>
    </row>
    <row r="388" spans="2:6">
      <c r="B388" s="427">
        <v>5</v>
      </c>
      <c r="C388" s="427">
        <v>7</v>
      </c>
      <c r="D388" s="426">
        <v>1</v>
      </c>
      <c r="E388" s="341">
        <v>7</v>
      </c>
      <c r="F388" s="427">
        <v>6</v>
      </c>
    </row>
    <row r="389" spans="2:6">
      <c r="B389" s="427">
        <v>3</v>
      </c>
      <c r="C389" s="427">
        <v>6</v>
      </c>
      <c r="D389" s="427">
        <v>1</v>
      </c>
      <c r="E389" s="341">
        <v>7</v>
      </c>
      <c r="F389" s="427">
        <v>6</v>
      </c>
    </row>
    <row r="390" spans="2:6">
      <c r="B390" s="427">
        <v>7</v>
      </c>
      <c r="C390" s="427">
        <v>7</v>
      </c>
      <c r="D390" s="427">
        <v>1</v>
      </c>
      <c r="E390" s="89">
        <v>7</v>
      </c>
      <c r="F390" s="427">
        <v>7</v>
      </c>
    </row>
    <row r="391" spans="2:6">
      <c r="B391" s="427">
        <v>4</v>
      </c>
      <c r="C391" s="427">
        <v>7</v>
      </c>
      <c r="D391" s="427">
        <v>1</v>
      </c>
      <c r="E391" s="89">
        <v>7</v>
      </c>
      <c r="F391" s="427">
        <v>5</v>
      </c>
    </row>
    <row r="392" spans="2:6">
      <c r="B392" s="427">
        <v>7</v>
      </c>
      <c r="C392" s="427">
        <v>6</v>
      </c>
      <c r="D392" s="427">
        <v>1</v>
      </c>
      <c r="E392" s="89">
        <v>7</v>
      </c>
      <c r="F392" s="427">
        <v>7</v>
      </c>
    </row>
    <row r="393" spans="2:6">
      <c r="B393" s="428">
        <v>3</v>
      </c>
      <c r="C393" s="427">
        <v>6</v>
      </c>
      <c r="D393" s="427">
        <v>1</v>
      </c>
      <c r="E393" s="434">
        <v>7</v>
      </c>
      <c r="F393" s="427">
        <v>7</v>
      </c>
    </row>
    <row r="394" spans="2:6">
      <c r="B394" s="427">
        <v>7</v>
      </c>
      <c r="C394" s="430">
        <v>7</v>
      </c>
      <c r="D394" s="438">
        <v>2</v>
      </c>
      <c r="E394" s="89">
        <v>5</v>
      </c>
      <c r="F394" s="430">
        <v>7</v>
      </c>
    </row>
    <row r="395" spans="2:6">
      <c r="B395" s="427">
        <v>7</v>
      </c>
      <c r="C395" s="427">
        <v>6</v>
      </c>
      <c r="D395" s="427">
        <v>1</v>
      </c>
      <c r="E395" s="89">
        <v>7</v>
      </c>
      <c r="F395" s="427">
        <v>6</v>
      </c>
    </row>
    <row r="396" spans="2:6">
      <c r="B396" s="427">
        <v>5</v>
      </c>
      <c r="C396" s="427">
        <v>7</v>
      </c>
      <c r="D396" s="427">
        <v>2</v>
      </c>
      <c r="E396" s="89">
        <v>4</v>
      </c>
      <c r="F396" s="427">
        <v>7</v>
      </c>
    </row>
    <row r="397" spans="2:6">
      <c r="B397" s="427">
        <v>6</v>
      </c>
      <c r="C397" s="427">
        <v>3</v>
      </c>
      <c r="D397" s="427">
        <v>7</v>
      </c>
      <c r="E397" s="89">
        <v>7</v>
      </c>
      <c r="F397" s="427">
        <v>6</v>
      </c>
    </row>
    <row r="398" spans="2:6">
      <c r="B398" s="427">
        <v>6</v>
      </c>
      <c r="C398" s="427">
        <v>7</v>
      </c>
      <c r="D398" s="427">
        <v>1</v>
      </c>
      <c r="E398" s="89">
        <v>7</v>
      </c>
      <c r="F398" s="427">
        <v>3</v>
      </c>
    </row>
    <row r="399" spans="2:6">
      <c r="B399" s="427">
        <v>7</v>
      </c>
      <c r="C399" s="427">
        <v>5</v>
      </c>
      <c r="D399" s="427">
        <v>2</v>
      </c>
      <c r="E399" s="89">
        <v>7</v>
      </c>
      <c r="F399" s="427">
        <v>7</v>
      </c>
    </row>
    <row r="400" spans="2:6">
      <c r="B400" s="427">
        <v>2</v>
      </c>
      <c r="C400" s="427">
        <v>6</v>
      </c>
      <c r="D400" s="427">
        <v>1</v>
      </c>
      <c r="E400" s="89">
        <v>7</v>
      </c>
      <c r="F400" s="427">
        <v>4</v>
      </c>
    </row>
    <row r="401" spans="2:6">
      <c r="B401" s="427">
        <v>7</v>
      </c>
      <c r="C401" s="427">
        <v>7</v>
      </c>
      <c r="D401" s="427">
        <v>1</v>
      </c>
      <c r="E401" s="89">
        <v>1</v>
      </c>
      <c r="F401" s="427">
        <v>4</v>
      </c>
    </row>
    <row r="402" spans="2:6">
      <c r="B402" s="427">
        <v>7</v>
      </c>
      <c r="C402" s="427">
        <v>6</v>
      </c>
      <c r="D402" s="427">
        <v>1</v>
      </c>
      <c r="E402" s="89">
        <v>7</v>
      </c>
      <c r="F402" s="427">
        <v>7</v>
      </c>
    </row>
    <row r="403" spans="2:6">
      <c r="B403" s="431">
        <v>7</v>
      </c>
      <c r="C403" s="431">
        <v>7</v>
      </c>
      <c r="D403" s="431">
        <v>1</v>
      </c>
      <c r="E403" s="436">
        <v>7</v>
      </c>
      <c r="F403" s="431">
        <v>3</v>
      </c>
    </row>
  </sheetData>
  <mergeCells count="2">
    <mergeCell ref="H13:H14"/>
    <mergeCell ref="B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Lucrezia Grassi</cp:lastModifiedBy>
  <cp:revision/>
  <dcterms:created xsi:type="dcterms:W3CDTF">2020-09-29T14:22:43Z</dcterms:created>
  <dcterms:modified xsi:type="dcterms:W3CDTF">2021-04-21T15:04:17Z</dcterms:modified>
  <cp:category/>
  <cp:contentStatus/>
</cp:coreProperties>
</file>